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10" activeTab="1"/>
  </bookViews>
  <sheets>
    <sheet name="izdana domaća" sheetId="1" r:id="rId1"/>
    <sheet name="izdana strana" sheetId="2" r:id="rId2"/>
  </sheets>
  <definedNames>
    <definedName name="_xlnm.Print_Titles" localSheetId="0">'izdana domaća'!$12:$14</definedName>
    <definedName name="_xlnm.Print_Area" localSheetId="1">'izdana strana'!$A$1:$M$37</definedName>
  </definedNames>
  <calcPr fullCalcOnLoad="1"/>
</workbook>
</file>

<file path=xl/comments1.xml><?xml version="1.0" encoding="utf-8"?>
<comments xmlns="http://schemas.openxmlformats.org/spreadsheetml/2006/main">
  <authors>
    <author>ilic</author>
  </authors>
  <commentList>
    <comment ref="K17" authorId="0">
      <text>
        <r>
          <rPr>
            <b/>
            <sz val="8"/>
            <rFont val="Tahoma"/>
            <family val="0"/>
          </rPr>
          <t>ilic:</t>
        </r>
        <r>
          <rPr>
            <sz val="8"/>
            <rFont val="Tahoma"/>
            <family val="0"/>
          </rPr>
          <t xml:space="preserve">
provjeriti točan iznos</t>
        </r>
      </text>
    </comment>
  </commentList>
</comments>
</file>

<file path=xl/sharedStrings.xml><?xml version="1.0" encoding="utf-8"?>
<sst xmlns="http://schemas.openxmlformats.org/spreadsheetml/2006/main" count="968" uniqueCount="328">
  <si>
    <t>EUR</t>
  </si>
  <si>
    <t>CHF</t>
  </si>
  <si>
    <t>GOSPODARSTVO</t>
  </si>
  <si>
    <t>III. REKAPITULACIJA</t>
  </si>
  <si>
    <t>TUZEMNA</t>
  </si>
  <si>
    <t>INOZEMNA</t>
  </si>
  <si>
    <t xml:space="preserve">UKUPNO </t>
  </si>
  <si>
    <t>HRK</t>
  </si>
  <si>
    <t>PROMET</t>
  </si>
  <si>
    <t xml:space="preserve">Zaklj./Odluka Vlade RH </t>
  </si>
  <si>
    <t>13.04.2000.</t>
  </si>
  <si>
    <t>612-12/00-01/01</t>
  </si>
  <si>
    <t>K-840-JAD-JJ</t>
  </si>
  <si>
    <t>18.04.2000.</t>
  </si>
  <si>
    <t>5030120-00-7</t>
  </si>
  <si>
    <t>15.06.2000</t>
  </si>
  <si>
    <t>K-978-JBI-JJ</t>
  </si>
  <si>
    <t>21.07.2000</t>
  </si>
  <si>
    <t xml:space="preserve">Kfw. Frankfurt  </t>
  </si>
  <si>
    <t>5030115-00-17</t>
  </si>
  <si>
    <t>30.03.2000.</t>
  </si>
  <si>
    <t>441-03/99-01/62</t>
  </si>
  <si>
    <t>K-280-JCE-JJ</t>
  </si>
  <si>
    <t>03.07.2000.</t>
  </si>
  <si>
    <t>K-978-BAB-II</t>
  </si>
  <si>
    <t>Kartner Landes und Hypotekenbank AG Klagenfurt</t>
  </si>
  <si>
    <t>Hypo Alpe Adria Bank,za kredit br. HR 426</t>
  </si>
  <si>
    <t>Estfin SPA, Trieste Italija za otplatu kred. sa korisnikom</t>
  </si>
  <si>
    <t>Hypo Alpe-Adria-Bank AG Klagenfurt</t>
  </si>
  <si>
    <t>LOŠINJSKA PLOVIDBA d.d. Mali Lošinj</t>
  </si>
  <si>
    <t>HRVATSKA RADIO TELEVIZIJA</t>
  </si>
  <si>
    <t>HRVATSKE ŽELJEZNICE d.o.o. Zagreb</t>
  </si>
  <si>
    <t>ŽELJEZARA SPLIT d.d., Split</t>
  </si>
  <si>
    <t>N-978-JBC-JJ</t>
  </si>
  <si>
    <t>N-840- JAG-II</t>
  </si>
  <si>
    <t>HRVATSKE VODE, Zagreb</t>
  </si>
  <si>
    <t>2010.</t>
  </si>
  <si>
    <t>BELJE, Darda - sanacija</t>
  </si>
  <si>
    <t>2008.</t>
  </si>
  <si>
    <t>HOTEL LAPAD d.d., Dubrovnik - potpora turističkoj sezoni</t>
  </si>
  <si>
    <t>20.02.2010.</t>
  </si>
  <si>
    <t>HOTEL HELIOS, d.d., Stari Grad - potpora turističkoj sezoni</t>
  </si>
  <si>
    <t>LIBURNIA RIVIERA HOTELI d.d., Opatija - potpora turističkoj sezoni</t>
  </si>
  <si>
    <t>NOVA ZORA p.z.. Sveti Filip i Jakov - potpora turističkoj sezoni</t>
  </si>
  <si>
    <t>SUNČANI HVAR d.d., Hvar - potpora turističkoj sezoni</t>
  </si>
  <si>
    <t>ADRIATIC d.d., Split - potpora turističkoj sezoni</t>
  </si>
  <si>
    <t>APARTMANI MEDENA - potpora turističkoj sezoni</t>
  </si>
  <si>
    <t>HOTELI BAŠKA VODA, Baška Voda - potpora turističkoj sezoni</t>
  </si>
  <si>
    <t>HUM HT d.d., Vela Luka - potpora turističkoj sezoni</t>
  </si>
  <si>
    <t>HOTELI CAVTAT d.d., Cavtat - potpora turističkoj sezoni</t>
  </si>
  <si>
    <t>HOTELI MAKARSKA, Makarska - potpora turističkoj sezoni</t>
  </si>
  <si>
    <t>TRIMOT, d.d.  u stečaju, Imotski</t>
  </si>
  <si>
    <t>NACIONALNI PARK PLITVIČKA JEZERA - potpora turističkoj sezoni</t>
  </si>
  <si>
    <t>HTP KORČULA d.d., Korčula - potpora turističkoj sezoni</t>
  </si>
  <si>
    <t>PLAT d.d., Plat - otpora turističkoj sezoni</t>
  </si>
  <si>
    <t>VODIČANKA TOURS d.d., Vodice - potpora turističkoj sezoni</t>
  </si>
  <si>
    <t>JADRAN HOTELI - potpora turističkoj sezoni</t>
  </si>
  <si>
    <t>SOLARIS, Šibenik - potpora turističkoj sezoni</t>
  </si>
  <si>
    <t>HOTELI RIVIJERA, Šibenik - potpora turističkoj sezoni</t>
  </si>
  <si>
    <t>HOTELI MAESTRAL, Dubrovnik - potpora turističkoj sezoni</t>
  </si>
  <si>
    <t>12/2004.</t>
  </si>
  <si>
    <t>HOTELI OREBIĆ - potpora turističkoj sezoni</t>
  </si>
  <si>
    <t>HOTEL LERO - potpora turističkoj sezoni</t>
  </si>
  <si>
    <t>HOTELI KOLOČEP - potpora turističkoj sezoni</t>
  </si>
  <si>
    <t>HOTELI PODGORA - potpora turističkoj sezoni</t>
  </si>
  <si>
    <t>HOTELI RAGUSA - potpora turističkoj sezoni</t>
  </si>
  <si>
    <t>BORIK d.d., Zadar - potpora turističkoj sezoni</t>
  </si>
  <si>
    <t>DUBROVAČKO PRIMORJE d.d., Dubrovnik - potpora turističkoj sezoni</t>
  </si>
  <si>
    <t>HOTELI BRNA - potpora turističkoj sezoni</t>
  </si>
  <si>
    <t>HOTELI MEDENA d.d.- potpora turističkoj sezoni</t>
  </si>
  <si>
    <t>ČAPORICE d.d., Trilj - potpora turističkoj sezoni</t>
  </si>
  <si>
    <t>HOTELI JELSA d.d., Jelsa - potpora turističkoj sezoni</t>
  </si>
  <si>
    <t>HOTELI ZLATNI RAT d.d.,  Bol - potpora turističkoj sezoni</t>
  </si>
  <si>
    <t>HOTELI UGO d.d., Opatija - potpora turističkoj sezoni</t>
  </si>
  <si>
    <t>HOTELI CROATIA d.d., Cavtat - potpora turističkoj sezoni</t>
  </si>
  <si>
    <t>KAŠTELANSKA RIVIJERA d.d., Kaštel Stari - potpora turističkoj sezoni</t>
  </si>
  <si>
    <t>HOTELI JADRAN d.d., Crikvenica - potpora turističkoj sezoni</t>
  </si>
  <si>
    <t>GAVRILOVIĆ MOTEL, Biograd n/m - potpora turističkoj sezoni</t>
  </si>
  <si>
    <t>HTT PICOK - potpora turističkoj sezoni</t>
  </si>
  <si>
    <t>HOTELI ŠOLTA d.d. - potpora turističkoj sezoni</t>
  </si>
  <si>
    <t>ELCON d.d., Zlatar Bistrica - refinanciranje kredita od Bank Austria</t>
  </si>
  <si>
    <t>2002.</t>
  </si>
  <si>
    <t>DUJMOVIĆ d.o.o, Zagreb - potpora turističkoj sezoni</t>
  </si>
  <si>
    <t>MALIŠA, Senj - potpora turističkoj sezoni</t>
  </si>
  <si>
    <t>MILAN d.d., Pula - potpora turističkoj sezoni</t>
  </si>
  <si>
    <t xml:space="preserve">PRESIDENT, Zadar - potpora turističkoj sezoni </t>
  </si>
  <si>
    <t>HUT KUKLJICA, Kukljica - potpora turističkoj sezoni</t>
  </si>
  <si>
    <t>LAGUNA TRADE d.o.o., Rogoznica - potpora turističkoj sezoni</t>
  </si>
  <si>
    <t>HRVATSKE VODE,  Zagreb</t>
  </si>
  <si>
    <t xml:space="preserve">HOTELI NOVI d.d., Novi Vinodolski - potpora turističkoj sezoni </t>
  </si>
  <si>
    <t>HTP HOTEL BELLEVUE d.d., Dubrovnik - potpora turističkoj sezoni</t>
  </si>
  <si>
    <t xml:space="preserve">GRAND HOTEL ADRIATIC, Opatija - potpora turističkoj sezoni </t>
  </si>
  <si>
    <t xml:space="preserve">ARENATURIST d.d., Pula - potpora turističkoj sezoni </t>
  </si>
  <si>
    <t xml:space="preserve">ROVINJTURIST d.d., Rovinj - potpora turističkoj sezoni </t>
  </si>
  <si>
    <t xml:space="preserve">VELEBIT d.d., Otočac - potpora turističkoj sezoni </t>
  </si>
  <si>
    <t xml:space="preserve">INDUSTROGRADNJA HIZ KARLOBAG d.o.o, Karlobag - potpora turističkoj sezoni </t>
  </si>
  <si>
    <t xml:space="preserve">HOTELI ŽIVOGOŠĆE d.d., Živogošće - potpora turističkoj sezoni </t>
  </si>
  <si>
    <t xml:space="preserve">HOTELI TUČEPI d.d., Tučepi - potpora turističkoj sezoni </t>
  </si>
  <si>
    <t xml:space="preserve">DALMA RUSKAMEN d.o.o., Omiš - potpora turističkoj sezoni </t>
  </si>
  <si>
    <t xml:space="preserve">RAZVITAK ODRŽAVANJE d.o.o., Metković - potpora turističkoj sezoni </t>
  </si>
  <si>
    <t xml:space="preserve">SLUNJČICA d.d., Slunj - potpora turističkoj sezoni </t>
  </si>
  <si>
    <t xml:space="preserve">PUNTIŽELA d.d., Pula - potpora turističkoj sezoni </t>
  </si>
  <si>
    <t xml:space="preserve">NACIONALNI PARK BRIJUNI - potpora turističkoj sezoni </t>
  </si>
  <si>
    <t>Privredna banka Zagreb d.d.</t>
  </si>
  <si>
    <t>Riadria banka d.d.</t>
  </si>
  <si>
    <t>Hypo Alppe Adria Bank d.d.</t>
  </si>
  <si>
    <t>Hypo Alpe Adria Bank d.d.</t>
  </si>
  <si>
    <t>03.08.2000.</t>
  </si>
  <si>
    <t>943-01/00-01/3735</t>
  </si>
  <si>
    <t>563-05/00-2000-01</t>
  </si>
  <si>
    <t>VJESNIK d.d. - kredit u svrhu premošćivanja nelikvidnosti</t>
  </si>
  <si>
    <t>30.09.2001.</t>
  </si>
  <si>
    <t>07.12.2000.</t>
  </si>
  <si>
    <t>28.12.2000.</t>
  </si>
  <si>
    <t>31.01.2003.</t>
  </si>
  <si>
    <t xml:space="preserve">ZRC LIPIK d.d., Lipik - potpora turističkoj sezoni </t>
  </si>
  <si>
    <t xml:space="preserve">ATLAS-turistička agencija, Dubrovnik - potpora turističkoj sezoni </t>
  </si>
  <si>
    <t xml:space="preserve">ASTAREA d.o.o., Cavtat - potpora turističkoj sezoni </t>
  </si>
  <si>
    <t xml:space="preserve">ŠANGULIN d.o.o., Biograd na Moru - potpora turističkoj sezoni </t>
  </si>
  <si>
    <t xml:space="preserve">LOVOR d.d., Lumbarda - potpora turističkoj sezoni </t>
  </si>
  <si>
    <t>HOTELI SUPETAR, Supetar - potpora turističkoj sezoni</t>
  </si>
  <si>
    <t xml:space="preserve">TOPUSKO d.d., Topusko - potpora turističkoj sezoni </t>
  </si>
  <si>
    <t>DAB - isplata osigurane štednje banaka u stečaju</t>
  </si>
  <si>
    <t xml:space="preserve">DAB - isplata osigurane štednje banaka u stečaju </t>
  </si>
  <si>
    <t>2003.</t>
  </si>
  <si>
    <t>HRVATSKE ŽELJEZNICE d.o.o., Zagreb - promošćivanje nelikvidnost</t>
  </si>
  <si>
    <t>BELJE, Darda</t>
  </si>
  <si>
    <t>CONGAMA d.d., Varaždin - priprema turističke sezone</t>
  </si>
  <si>
    <t>CONING d.d., Varaždin - priprema turističke sezone</t>
  </si>
  <si>
    <t>Krajnji rok dospijeća</t>
  </si>
  <si>
    <t xml:space="preserve"> </t>
  </si>
  <si>
    <t>Redni</t>
  </si>
  <si>
    <t>Sektor</t>
  </si>
  <si>
    <t xml:space="preserve">Početak </t>
  </si>
  <si>
    <t>broj</t>
  </si>
  <si>
    <t>Klasa, Ur. broj</t>
  </si>
  <si>
    <t>14.10.1999.</t>
  </si>
  <si>
    <t>432-02/98-01/77</t>
  </si>
  <si>
    <t>K-978-BAC-II</t>
  </si>
  <si>
    <t>21.03.2000.</t>
  </si>
  <si>
    <t>01.07.2009.</t>
  </si>
  <si>
    <t>Zagreb</t>
  </si>
  <si>
    <t>441-01/99-01/184</t>
  </si>
  <si>
    <t>K-280-JJB-JJ</t>
  </si>
  <si>
    <t>513-09/99-3</t>
  </si>
  <si>
    <t>22.03.2000.</t>
  </si>
  <si>
    <t>432-02/00-03/26</t>
  </si>
  <si>
    <t>N-191-JJC-JJ</t>
  </si>
  <si>
    <t>24.03.2000.</t>
  </si>
  <si>
    <t>5030105-00-5</t>
  </si>
  <si>
    <t>25.05.2000.</t>
  </si>
  <si>
    <t>451-01/00-03/03</t>
  </si>
  <si>
    <t>HZZO</t>
  </si>
  <si>
    <t>5030120-00-1</t>
  </si>
  <si>
    <t>334-05/99-03/13</t>
  </si>
  <si>
    <t>R-191-JBC-JJ</t>
  </si>
  <si>
    <t>29.06.2000.</t>
  </si>
  <si>
    <t>20.02.2010</t>
  </si>
  <si>
    <t>503114-00-9</t>
  </si>
  <si>
    <t>R-191-JBD-JJ</t>
  </si>
  <si>
    <t>R-191-JBE-JJ</t>
  </si>
  <si>
    <t>R-191-JBF-JJ</t>
  </si>
  <si>
    <t>R-191-JBG-JJ</t>
  </si>
  <si>
    <t>R-191-JBH-JJ</t>
  </si>
  <si>
    <t>R-191-JBI-JJ</t>
  </si>
  <si>
    <t>R-191-JBJ-JJ</t>
  </si>
  <si>
    <t>R-191-JCA-JJ</t>
  </si>
  <si>
    <t>R-191-JCB-JJ</t>
  </si>
  <si>
    <t>R-191-JCC-JJ</t>
  </si>
  <si>
    <t>R-191-JCD-JJ</t>
  </si>
  <si>
    <t>01.04.2000.</t>
  </si>
  <si>
    <t>432-02/99-03/12</t>
  </si>
  <si>
    <t>R-191-JCF-JJ</t>
  </si>
  <si>
    <t>06.07.2000.</t>
  </si>
  <si>
    <t>R-191-JCG-JJ</t>
  </si>
  <si>
    <t>R-191-JCH-JJ</t>
  </si>
  <si>
    <t>R-191-JCI-JJ</t>
  </si>
  <si>
    <t>11.07.2000.</t>
  </si>
  <si>
    <t>R-191-JCJ-JJ</t>
  </si>
  <si>
    <t>R-191-JDA-JJ</t>
  </si>
  <si>
    <t>R-191-JDB-JJ</t>
  </si>
  <si>
    <t>R-191-JDC-JJ</t>
  </si>
  <si>
    <t>R-191-JDF-JJ</t>
  </si>
  <si>
    <t>R-191-JDE-JJ</t>
  </si>
  <si>
    <t>14.07.2000.</t>
  </si>
  <si>
    <t>R-191-JDG-JJ</t>
  </si>
  <si>
    <t>R-191-JDH-JJ</t>
  </si>
  <si>
    <t>R-191-JDJ-JJ</t>
  </si>
  <si>
    <t>17.07.2000.</t>
  </si>
  <si>
    <t>R-191-JEA-JJ</t>
  </si>
  <si>
    <t>19.07.2000.</t>
  </si>
  <si>
    <t>R-191-JEB-JJ</t>
  </si>
  <si>
    <t>R-191-JEC-JJ</t>
  </si>
  <si>
    <t>R-191-JED-JJ</t>
  </si>
  <si>
    <t>R-191-JEE-JJ</t>
  </si>
  <si>
    <t>R-191-JEF-JJ</t>
  </si>
  <si>
    <t>R-191-JEH-JJ</t>
  </si>
  <si>
    <t>24.07.2000</t>
  </si>
  <si>
    <t>R-191-JEJ-JJ</t>
  </si>
  <si>
    <t>28.07.2000</t>
  </si>
  <si>
    <t>R-191-JFA-JJ</t>
  </si>
  <si>
    <t>R-191-JEI-JJ</t>
  </si>
  <si>
    <t>31.07.2000.</t>
  </si>
  <si>
    <t>R-191-JFC-JJ</t>
  </si>
  <si>
    <t>R-191-JFD-JJ</t>
  </si>
  <si>
    <t>R-191-JFE-JJ</t>
  </si>
  <si>
    <t>26.07.2000</t>
  </si>
  <si>
    <t>432-02/99-05/49</t>
  </si>
  <si>
    <t>R-250-JFB-JJ</t>
  </si>
  <si>
    <t>Bank Austria Creditanstalt, Cro</t>
  </si>
  <si>
    <t>FRF</t>
  </si>
  <si>
    <t>5030114-00/2</t>
  </si>
  <si>
    <t>R-191-JFI-JJ</t>
  </si>
  <si>
    <t>R-191-JFJ-JJ</t>
  </si>
  <si>
    <t>R-191-JGA-JJ</t>
  </si>
  <si>
    <t>R-191-JGB-JJ</t>
  </si>
  <si>
    <t>R-191-JGC-JJ</t>
  </si>
  <si>
    <t>R-191-JGD-JJ</t>
  </si>
  <si>
    <t>325-01/98-01/173</t>
  </si>
  <si>
    <t>N-191-BBD-II</t>
  </si>
  <si>
    <t>22.03.2000</t>
  </si>
  <si>
    <t>513-12/99-2</t>
  </si>
  <si>
    <t>R-191-JDI-JJ</t>
  </si>
  <si>
    <t>R-191-JGF-JJ</t>
  </si>
  <si>
    <t>08.08.2000.</t>
  </si>
  <si>
    <t>R-191-JGG-JJ</t>
  </si>
  <si>
    <t>R-191-JGH-JJ</t>
  </si>
  <si>
    <t>R-191-JGI-JJ</t>
  </si>
  <si>
    <t>R-191-JHJ-JJ</t>
  </si>
  <si>
    <t>R-191-JHA-JJ</t>
  </si>
  <si>
    <t>R-191-JHB-JJ</t>
  </si>
  <si>
    <t>R-191-JHC-JJ</t>
  </si>
  <si>
    <t>R-191-JHE-JJ</t>
  </si>
  <si>
    <t>21.08.2000.</t>
  </si>
  <si>
    <t>R-191-JHF-JJ</t>
  </si>
  <si>
    <t>R-191-JHG-JJ</t>
  </si>
  <si>
    <t>R-191-JHH-JJ</t>
  </si>
  <si>
    <t>23.08.2000.</t>
  </si>
  <si>
    <t>R-191-JHI-JJ</t>
  </si>
  <si>
    <t>25.08.2000.</t>
  </si>
  <si>
    <t>R-191-JIJ-JJ</t>
  </si>
  <si>
    <t>R-191-AAA-JJ</t>
  </si>
  <si>
    <t>R-191-AAB-JJ</t>
  </si>
  <si>
    <t>20.09.2000</t>
  </si>
  <si>
    <t>R-191-AAC-JJ</t>
  </si>
  <si>
    <t>R-191-ABC-JJ</t>
  </si>
  <si>
    <t>R-191-ABD-JJ</t>
  </si>
  <si>
    <t>R-191-ABG-JJ</t>
  </si>
  <si>
    <t>R-191-ABH-JJ</t>
  </si>
  <si>
    <t>14.12.2000</t>
  </si>
  <si>
    <t>451-01/00-03/06</t>
  </si>
  <si>
    <t>R-978-ACJ-JJ</t>
  </si>
  <si>
    <t>15.12.2000</t>
  </si>
  <si>
    <t>država</t>
  </si>
  <si>
    <t>prosinac</t>
  </si>
  <si>
    <t>R-978-ACA-JJ</t>
  </si>
  <si>
    <t xml:space="preserve">prosinac </t>
  </si>
  <si>
    <t>341-01/00-01/01</t>
  </si>
  <si>
    <t>R-978-ACE-JJ</t>
  </si>
  <si>
    <t>5030120-00-9</t>
  </si>
  <si>
    <t>R-978-ACF-JJ</t>
  </si>
  <si>
    <t>Rijeka</t>
  </si>
  <si>
    <t>R-978-ACG-JJ</t>
  </si>
  <si>
    <t>432-02700-03/26</t>
  </si>
  <si>
    <t>N-280-ACH-JJ</t>
  </si>
  <si>
    <t>5030120-00-11</t>
  </si>
  <si>
    <t>R-191-AAG-JJ</t>
  </si>
  <si>
    <t>28.12.2000</t>
  </si>
  <si>
    <t>28.02.2010.</t>
  </si>
  <si>
    <t>R-191-AAH-JJ</t>
  </si>
  <si>
    <t>Iznos jamstva u kunama</t>
  </si>
  <si>
    <t>01.02.2000.</t>
  </si>
  <si>
    <t>Red.</t>
  </si>
  <si>
    <t>04.03.99.</t>
  </si>
  <si>
    <t>U korist</t>
  </si>
  <si>
    <t>01.06.2000.</t>
  </si>
  <si>
    <t>342-18/98-01/06</t>
  </si>
  <si>
    <t>10.03.1999.</t>
  </si>
  <si>
    <t>An Bank Winter &amp; Co</t>
  </si>
  <si>
    <t>USD</t>
  </si>
  <si>
    <t>5030120-00-2</t>
  </si>
  <si>
    <t xml:space="preserve">Riznični </t>
  </si>
  <si>
    <t>Datum</t>
  </si>
  <si>
    <t xml:space="preserve">U </t>
  </si>
  <si>
    <t>broj jamstva</t>
  </si>
  <si>
    <t>izdavanja</t>
  </si>
  <si>
    <t>korist</t>
  </si>
  <si>
    <t>u kunama</t>
  </si>
  <si>
    <t>plaćanja</t>
  </si>
  <si>
    <t>HBOR</t>
  </si>
  <si>
    <t>TURIZAM</t>
  </si>
  <si>
    <t>01.08.2000.</t>
  </si>
  <si>
    <t>5030115-99-1</t>
  </si>
  <si>
    <t>5030115-99-2</t>
  </si>
  <si>
    <t>2005.</t>
  </si>
  <si>
    <t>5030116-99-1</t>
  </si>
  <si>
    <t>POLJOPRIVREDA</t>
  </si>
  <si>
    <t>Dužnik</t>
  </si>
  <si>
    <t>Namjena kredita</t>
  </si>
  <si>
    <t>Valuta</t>
  </si>
  <si>
    <t>Iznos jamstva</t>
  </si>
  <si>
    <t>MINISTARSTVO FINANCIJA</t>
  </si>
  <si>
    <t>DRŽAVNA RIZNICA</t>
  </si>
  <si>
    <t>Sektor za upravljanje javnim dugom</t>
  </si>
  <si>
    <t>I. TUZEMNE BANKE</t>
  </si>
  <si>
    <t>DEM</t>
  </si>
  <si>
    <t>ostalo</t>
  </si>
  <si>
    <t>turizam</t>
  </si>
  <si>
    <t>poljoprivreda</t>
  </si>
  <si>
    <t>promet</t>
  </si>
  <si>
    <t>PREGLED FINANCIJSKIH JAMSTAVA  IZDANIH OD 01.01.2000. - 31.12.2000.</t>
  </si>
  <si>
    <t>Zagrebačka banka d.d.</t>
  </si>
  <si>
    <t>R-191-JDD-JJ</t>
  </si>
  <si>
    <t>Temeljem članka 49. Zakona o izvršavanju Državnog proračuna RH za 2000. godinu (NN 33/00) Ministarstvo financija objavljuje:</t>
  </si>
  <si>
    <t>II. INOZEMNE BANKE</t>
  </si>
  <si>
    <t>VJESNIK d.d. - otplata kredita prema Bayerische Hypo und Vereinsbank</t>
  </si>
  <si>
    <t xml:space="preserve">JADRAN TURIST ROVINJ d.d., Rovinj - otpora turističkoj sezoni </t>
  </si>
  <si>
    <t>UKUPNO TUZEMNA JAMSTVA</t>
  </si>
  <si>
    <t>UKUPNO INOZEMNA JAMSTVA</t>
  </si>
  <si>
    <r>
      <t xml:space="preserve">RISNJAK d.d., Rijeka - potpora turističkoj sezoni </t>
    </r>
    <r>
      <rPr>
        <sz val="10"/>
        <color indexed="10"/>
        <rFont val="Times New Roman CE"/>
        <family val="0"/>
      </rPr>
      <t>( LUJE d.o.o. )</t>
    </r>
  </si>
  <si>
    <t>SUMRATIN d.d., Dubrovnik - potpora turističkoj sezoni</t>
  </si>
  <si>
    <t>R-978-JDF-JJ</t>
  </si>
  <si>
    <t>R-191-JEG-JJ</t>
  </si>
  <si>
    <t>R-280-JGE-JJ</t>
  </si>
  <si>
    <t>R-280-ADJ-JJ</t>
  </si>
  <si>
    <t>14.12.2000.</t>
  </si>
  <si>
    <t>612-01/97-02/02</t>
  </si>
  <si>
    <t>5030120-00-6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</si>
</sst>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</numFmts>
  <fonts count="1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sz val="12"/>
      <name val="Arial"/>
      <family val="2"/>
    </font>
    <font>
      <b/>
      <sz val="13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hair"/>
      <bottom style="hair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/>
    </xf>
    <xf numFmtId="4" fontId="9" fillId="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171" fontId="1" fillId="0" borderId="6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1" fillId="3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center"/>
    </xf>
    <xf numFmtId="4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3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2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1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" fontId="1" fillId="0" borderId="10" xfId="21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21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4" fontId="1" fillId="0" borderId="4" xfId="21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" fontId="5" fillId="2" borderId="12" xfId="0" applyNumberFormat="1" applyFont="1" applyFill="1" applyBorder="1" applyAlignment="1">
      <alignment horizontal="left"/>
    </xf>
    <xf numFmtId="4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7" fillId="2" borderId="26" xfId="0" applyFont="1" applyFill="1" applyBorder="1" applyAlignment="1">
      <alignment horizontal="left"/>
    </xf>
    <xf numFmtId="4" fontId="2" fillId="2" borderId="26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1" fontId="1" fillId="0" borderId="29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4" fontId="5" fillId="2" borderId="49" xfId="0" applyNumberFormat="1" applyFont="1" applyFill="1" applyBorder="1" applyAlignment="1">
      <alignment horizontal="left"/>
    </xf>
    <xf numFmtId="4" fontId="2" fillId="2" borderId="49" xfId="0" applyNumberFormat="1" applyFont="1" applyFill="1" applyBorder="1" applyAlignment="1">
      <alignment horizontal="right"/>
    </xf>
    <xf numFmtId="0" fontId="2" fillId="2" borderId="49" xfId="0" applyFont="1" applyFill="1" applyBorder="1" applyAlignment="1">
      <alignment/>
    </xf>
    <xf numFmtId="4" fontId="5" fillId="2" borderId="49" xfId="0" applyNumberFormat="1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1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" fillId="0" borderId="0" xfId="16" applyFont="1" applyAlignment="1">
      <alignment/>
      <protection/>
    </xf>
    <xf numFmtId="0" fontId="1" fillId="0" borderId="0" xfId="16" applyFont="1" applyAlignment="1">
      <alignment horizontal="left"/>
      <protection/>
    </xf>
    <xf numFmtId="0" fontId="1" fillId="0" borderId="0" xfId="16" applyFont="1" applyAlignment="1">
      <alignment horizontal="center"/>
      <protection/>
    </xf>
    <xf numFmtId="0" fontId="1" fillId="0" borderId="0" xfId="16" applyFont="1">
      <alignment/>
      <protection/>
    </xf>
    <xf numFmtId="4" fontId="1" fillId="0" borderId="0" xfId="16" applyNumberFormat="1" applyFont="1" applyAlignment="1">
      <alignment horizontal="right"/>
      <protection/>
    </xf>
    <xf numFmtId="4" fontId="1" fillId="0" borderId="0" xfId="16" applyNumberFormat="1" applyFont="1">
      <alignment/>
      <protection/>
    </xf>
    <xf numFmtId="0" fontId="2" fillId="0" borderId="0" xfId="16" applyFont="1" applyAlignment="1">
      <alignment horizontal="left"/>
      <protection/>
    </xf>
    <xf numFmtId="0" fontId="7" fillId="0" borderId="0" xfId="16" applyFont="1" applyBorder="1" applyAlignment="1">
      <alignment horizontal="left"/>
      <protection/>
    </xf>
    <xf numFmtId="0" fontId="6" fillId="0" borderId="19" xfId="0" applyFont="1" applyBorder="1" applyAlignment="1">
      <alignment horizontal="center"/>
    </xf>
    <xf numFmtId="171" fontId="3" fillId="0" borderId="0" xfId="0" applyNumberFormat="1" applyFont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4" fontId="1" fillId="0" borderId="25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 quotePrefix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4" xfId="0" applyNumberFormat="1" applyFont="1" applyBorder="1" applyAlignment="1" quotePrefix="1">
      <alignment horizontal="center"/>
    </xf>
    <xf numFmtId="0" fontId="1" fillId="0" borderId="52" xfId="0" applyNumberFormat="1" applyFont="1" applyBorder="1" applyAlignment="1" quotePrefix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 quotePrefix="1">
      <alignment horizontal="center"/>
    </xf>
    <xf numFmtId="0" fontId="1" fillId="0" borderId="52" xfId="0" applyNumberFormat="1" applyFont="1" applyBorder="1" applyAlignment="1">
      <alignment horizontal="center" vertical="top"/>
    </xf>
    <xf numFmtId="17" fontId="1" fillId="0" borderId="53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1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3" fontId="6" fillId="0" borderId="59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60" xfId="0" applyNumberFormat="1" applyFont="1" applyBorder="1" applyAlignment="1" quotePrefix="1">
      <alignment horizontal="center"/>
    </xf>
    <xf numFmtId="0" fontId="1" fillId="0" borderId="64" xfId="0" applyNumberFormat="1" applyFont="1" applyBorder="1" applyAlignment="1" quotePrefix="1">
      <alignment horizontal="center"/>
    </xf>
    <xf numFmtId="3" fontId="1" fillId="0" borderId="65" xfId="0" applyNumberFormat="1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" fillId="0" borderId="6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" fontId="7" fillId="2" borderId="26" xfId="0" applyNumberFormat="1" applyFont="1" applyFill="1" applyBorder="1" applyAlignment="1">
      <alignment horizontal="right"/>
    </xf>
    <xf numFmtId="0" fontId="6" fillId="0" borderId="36" xfId="0" applyFont="1" applyBorder="1" applyAlignment="1" quotePrefix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68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70" xfId="0" applyFont="1" applyBorder="1" applyAlignment="1" quotePrefix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56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3"/>
  <sheetViews>
    <sheetView workbookViewId="0" topLeftCell="A181">
      <selection activeCell="F204" sqref="F204"/>
    </sheetView>
  </sheetViews>
  <sheetFormatPr defaultColWidth="9.140625" defaultRowHeight="12.75"/>
  <cols>
    <col min="1" max="1" width="5.57421875" style="6" customWidth="1"/>
    <col min="2" max="2" width="9.421875" style="79" customWidth="1"/>
    <col min="3" max="3" width="14.8515625" style="6" customWidth="1"/>
    <col min="4" max="4" width="13.57421875" style="6" customWidth="1"/>
    <col min="5" max="5" width="9.8515625" style="80" customWidth="1"/>
    <col min="6" max="6" width="22.8515625" style="6" customWidth="1"/>
    <col min="7" max="7" width="32.00390625" style="6" customWidth="1"/>
    <col min="8" max="8" width="8.57421875" style="6" customWidth="1"/>
    <col min="9" max="9" width="10.421875" style="6" hidden="1" customWidth="1"/>
    <col min="10" max="10" width="14.7109375" style="56" customWidth="1"/>
    <col min="11" max="11" width="19.140625" style="56" customWidth="1"/>
    <col min="12" max="12" width="1.421875" style="56" hidden="1" customWidth="1"/>
    <col min="13" max="13" width="10.8515625" style="1" customWidth="1"/>
    <col min="14" max="16384" width="9.140625" style="6" customWidth="1"/>
  </cols>
  <sheetData>
    <row r="1" spans="1:5" ht="16.5">
      <c r="A1" s="21" t="s">
        <v>301</v>
      </c>
      <c r="B1" s="54"/>
      <c r="C1" s="55"/>
      <c r="D1" s="55"/>
      <c r="E1" s="31"/>
    </row>
    <row r="2" spans="1:5" ht="16.5">
      <c r="A2" s="21" t="s">
        <v>302</v>
      </c>
      <c r="B2" s="54"/>
      <c r="C2" s="55"/>
      <c r="D2" s="55"/>
      <c r="E2" s="31"/>
    </row>
    <row r="3" spans="1:5" ht="16.5">
      <c r="A3" s="21" t="s">
        <v>303</v>
      </c>
      <c r="B3" s="54"/>
      <c r="C3" s="55"/>
      <c r="D3" s="55"/>
      <c r="E3" s="31"/>
    </row>
    <row r="4" spans="1:5" ht="16.5">
      <c r="A4" s="53"/>
      <c r="B4" s="54"/>
      <c r="C4" s="55"/>
      <c r="D4" s="55"/>
      <c r="E4" s="31"/>
    </row>
    <row r="5" spans="1:14" s="178" customFormat="1" ht="15.75">
      <c r="A5" s="220" t="s">
        <v>313</v>
      </c>
      <c r="B5" s="220"/>
      <c r="C5" s="220"/>
      <c r="D5" s="220"/>
      <c r="E5" s="220"/>
      <c r="F5" s="220"/>
      <c r="G5" s="220"/>
      <c r="H5" s="220"/>
      <c r="I5" s="220"/>
      <c r="J5" s="220"/>
      <c r="K5" s="179"/>
      <c r="L5" s="179"/>
      <c r="M5" s="179"/>
      <c r="N5" s="180"/>
    </row>
    <row r="6" spans="1:5" ht="16.5">
      <c r="A6" s="53"/>
      <c r="B6" s="54"/>
      <c r="C6" s="55"/>
      <c r="D6" s="57"/>
      <c r="E6" s="31"/>
    </row>
    <row r="7" spans="1:9" ht="16.5">
      <c r="A7" s="4"/>
      <c r="B7" s="54"/>
      <c r="C7" s="55"/>
      <c r="D7" s="57"/>
      <c r="E7" s="31"/>
      <c r="I7" s="6" t="s">
        <v>130</v>
      </c>
    </row>
    <row r="8" spans="1:14" s="178" customFormat="1" ht="18">
      <c r="A8" s="182" t="s">
        <v>310</v>
      </c>
      <c r="B8" s="175"/>
      <c r="C8" s="176"/>
      <c r="D8" s="181"/>
      <c r="E8" s="177"/>
      <c r="K8" s="179"/>
      <c r="L8" s="179"/>
      <c r="M8" s="179"/>
      <c r="N8" s="180"/>
    </row>
    <row r="9" spans="2:14" s="178" customFormat="1" ht="18">
      <c r="B9" s="175"/>
      <c r="C9" s="176"/>
      <c r="D9" s="182"/>
      <c r="E9" s="177"/>
      <c r="K9" s="179"/>
      <c r="L9" s="179"/>
      <c r="M9" s="179"/>
      <c r="N9" s="180"/>
    </row>
    <row r="10" spans="1:14" s="178" customFormat="1" ht="16.5">
      <c r="A10" s="4" t="s">
        <v>304</v>
      </c>
      <c r="B10" s="54"/>
      <c r="C10" s="55"/>
      <c r="D10" s="181"/>
      <c r="E10" s="177"/>
      <c r="K10" s="179"/>
      <c r="L10" s="179"/>
      <c r="M10" s="179"/>
      <c r="N10" s="180"/>
    </row>
    <row r="11" spans="1:5" ht="17.25" thickBot="1">
      <c r="A11" s="53"/>
      <c r="B11" s="54"/>
      <c r="C11" s="55"/>
      <c r="D11" s="57"/>
      <c r="E11" s="31"/>
    </row>
    <row r="12" spans="1:13" ht="15" customHeight="1" thickBot="1" thickTop="1">
      <c r="A12" s="143" t="s">
        <v>272</v>
      </c>
      <c r="B12" s="238" t="s">
        <v>9</v>
      </c>
      <c r="C12" s="239"/>
      <c r="D12" s="140" t="s">
        <v>281</v>
      </c>
      <c r="E12" s="140" t="s">
        <v>282</v>
      </c>
      <c r="F12" s="140" t="s">
        <v>283</v>
      </c>
      <c r="G12" s="140" t="s">
        <v>297</v>
      </c>
      <c r="H12" s="240" t="s">
        <v>299</v>
      </c>
      <c r="I12" s="141" t="s">
        <v>132</v>
      </c>
      <c r="J12" s="242" t="s">
        <v>300</v>
      </c>
      <c r="K12" s="242" t="s">
        <v>270</v>
      </c>
      <c r="L12" s="142" t="s">
        <v>133</v>
      </c>
      <c r="M12" s="243" t="s">
        <v>129</v>
      </c>
    </row>
    <row r="13" spans="1:13" ht="24" customHeight="1" thickBot="1">
      <c r="A13" s="144" t="s">
        <v>134</v>
      </c>
      <c r="B13" s="95" t="s">
        <v>282</v>
      </c>
      <c r="C13" s="111" t="s">
        <v>135</v>
      </c>
      <c r="D13" s="9" t="s">
        <v>284</v>
      </c>
      <c r="E13" s="9" t="s">
        <v>285</v>
      </c>
      <c r="F13" s="9" t="s">
        <v>286</v>
      </c>
      <c r="G13" s="9" t="s">
        <v>298</v>
      </c>
      <c r="H13" s="241"/>
      <c r="I13" s="93"/>
      <c r="J13" s="241"/>
      <c r="K13" s="241"/>
      <c r="L13" s="94" t="s">
        <v>288</v>
      </c>
      <c r="M13" s="244"/>
    </row>
    <row r="14" spans="1:13" s="80" customFormat="1" ht="18" customHeight="1" thickBot="1">
      <c r="A14" s="145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96">
        <v>8</v>
      </c>
      <c r="I14" s="96"/>
      <c r="J14" s="112">
        <v>9</v>
      </c>
      <c r="K14" s="112">
        <v>10</v>
      </c>
      <c r="L14" s="112">
        <v>11</v>
      </c>
      <c r="M14" s="189">
        <v>11</v>
      </c>
    </row>
    <row r="15" spans="1:255" s="64" customFormat="1" ht="19.5" customHeight="1">
      <c r="A15" s="146">
        <v>1</v>
      </c>
      <c r="B15" s="24" t="s">
        <v>136</v>
      </c>
      <c r="C15" s="24" t="s">
        <v>137</v>
      </c>
      <c r="D15" s="24" t="s">
        <v>138</v>
      </c>
      <c r="E15" s="24" t="s">
        <v>139</v>
      </c>
      <c r="F15" s="24" t="s">
        <v>106</v>
      </c>
      <c r="G15" s="226" t="s">
        <v>32</v>
      </c>
      <c r="H15" s="62" t="s">
        <v>0</v>
      </c>
      <c r="I15" s="62" t="s">
        <v>306</v>
      </c>
      <c r="J15" s="63">
        <v>7240000</v>
      </c>
      <c r="K15" s="63">
        <v>54176920</v>
      </c>
      <c r="L15" s="63">
        <v>54176920</v>
      </c>
      <c r="M15" s="190" t="s">
        <v>140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65" customFormat="1" ht="19.5" customHeight="1">
      <c r="A16" s="137"/>
      <c r="B16" s="14"/>
      <c r="C16" s="14" t="s">
        <v>295</v>
      </c>
      <c r="D16" s="14"/>
      <c r="E16" s="14"/>
      <c r="F16" s="14" t="s">
        <v>141</v>
      </c>
      <c r="G16" s="227"/>
      <c r="H16" s="169"/>
      <c r="I16" s="169"/>
      <c r="J16" s="169"/>
      <c r="K16" s="40"/>
      <c r="L16" s="170"/>
      <c r="M16" s="19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13" ht="19.5" customHeight="1">
      <c r="A17" s="138">
        <f>A15+1</f>
        <v>2</v>
      </c>
      <c r="B17" s="171" t="s">
        <v>271</v>
      </c>
      <c r="C17" s="11" t="s">
        <v>142</v>
      </c>
      <c r="D17" s="11" t="s">
        <v>143</v>
      </c>
      <c r="E17" s="171" t="s">
        <v>271</v>
      </c>
      <c r="F17" s="11" t="s">
        <v>311</v>
      </c>
      <c r="G17" s="223" t="s">
        <v>35</v>
      </c>
      <c r="H17" s="110" t="s">
        <v>305</v>
      </c>
      <c r="I17" s="110" t="s">
        <v>306</v>
      </c>
      <c r="J17" s="25">
        <v>16271231.78</v>
      </c>
      <c r="K17" s="25">
        <f>J17*3.887595</f>
        <v>63255959.3117691</v>
      </c>
      <c r="L17" s="25"/>
      <c r="M17" s="192" t="s">
        <v>36</v>
      </c>
    </row>
    <row r="18" spans="1:13" ht="19.5" customHeight="1">
      <c r="A18" s="139"/>
      <c r="B18" s="15"/>
      <c r="C18" s="13" t="s">
        <v>144</v>
      </c>
      <c r="D18" s="15"/>
      <c r="E18" s="15"/>
      <c r="F18" s="15"/>
      <c r="G18" s="224"/>
      <c r="H18" s="85"/>
      <c r="I18" s="85"/>
      <c r="J18" s="26"/>
      <c r="K18" s="26"/>
      <c r="L18" s="26"/>
      <c r="M18" s="193"/>
    </row>
    <row r="19" spans="1:13" ht="19.5" customHeight="1">
      <c r="A19" s="138">
        <f>A17+1</f>
        <v>3</v>
      </c>
      <c r="B19" s="171" t="s">
        <v>145</v>
      </c>
      <c r="C19" s="11" t="s">
        <v>146</v>
      </c>
      <c r="D19" s="11" t="s">
        <v>147</v>
      </c>
      <c r="E19" s="171" t="s">
        <v>148</v>
      </c>
      <c r="F19" s="11" t="s">
        <v>103</v>
      </c>
      <c r="G19" s="223" t="s">
        <v>37</v>
      </c>
      <c r="H19" s="110" t="s">
        <v>7</v>
      </c>
      <c r="I19" s="110" t="s">
        <v>308</v>
      </c>
      <c r="J19" s="25">
        <v>22400000</v>
      </c>
      <c r="K19" s="25">
        <f>J19</f>
        <v>22400000</v>
      </c>
      <c r="L19" s="25"/>
      <c r="M19" s="192" t="s">
        <v>38</v>
      </c>
    </row>
    <row r="20" spans="1:13" ht="19.5" customHeight="1">
      <c r="A20" s="139"/>
      <c r="B20" s="15"/>
      <c r="C20" s="13" t="s">
        <v>149</v>
      </c>
      <c r="D20" s="15"/>
      <c r="E20" s="15"/>
      <c r="F20" s="15"/>
      <c r="G20" s="224"/>
      <c r="H20" s="85"/>
      <c r="I20" s="85"/>
      <c r="J20" s="26"/>
      <c r="K20" s="26"/>
      <c r="L20" s="26"/>
      <c r="M20" s="193"/>
    </row>
    <row r="21" spans="1:13" ht="19.5" customHeight="1">
      <c r="A21" s="138">
        <v>4</v>
      </c>
      <c r="B21" s="171" t="s">
        <v>150</v>
      </c>
      <c r="C21" s="11" t="s">
        <v>154</v>
      </c>
      <c r="D21" s="11" t="s">
        <v>155</v>
      </c>
      <c r="E21" s="171" t="s">
        <v>156</v>
      </c>
      <c r="F21" s="11" t="s">
        <v>289</v>
      </c>
      <c r="G21" s="223" t="s">
        <v>39</v>
      </c>
      <c r="H21" s="110" t="s">
        <v>7</v>
      </c>
      <c r="I21" s="110" t="s">
        <v>307</v>
      </c>
      <c r="J21" s="25">
        <v>2500000</v>
      </c>
      <c r="K21" s="25">
        <f>J21</f>
        <v>2500000</v>
      </c>
      <c r="L21" s="25"/>
      <c r="M21" s="192" t="s">
        <v>40</v>
      </c>
    </row>
    <row r="22" spans="1:13" ht="19.5" customHeight="1">
      <c r="A22" s="139"/>
      <c r="B22" s="15"/>
      <c r="C22" s="13" t="s">
        <v>158</v>
      </c>
      <c r="D22" s="15"/>
      <c r="E22" s="15"/>
      <c r="F22" s="15"/>
      <c r="G22" s="224"/>
      <c r="H22" s="85"/>
      <c r="I22" s="85"/>
      <c r="J22" s="26"/>
      <c r="K22" s="26"/>
      <c r="L22" s="26"/>
      <c r="M22" s="193"/>
    </row>
    <row r="23" spans="1:13" ht="19.5" customHeight="1">
      <c r="A23" s="138">
        <f>A21+1</f>
        <v>5</v>
      </c>
      <c r="B23" s="171" t="s">
        <v>150</v>
      </c>
      <c r="C23" s="11" t="s">
        <v>154</v>
      </c>
      <c r="D23" s="11" t="s">
        <v>159</v>
      </c>
      <c r="E23" s="171" t="s">
        <v>156</v>
      </c>
      <c r="F23" s="11" t="s">
        <v>289</v>
      </c>
      <c r="G23" s="223" t="s">
        <v>41</v>
      </c>
      <c r="H23" s="110" t="s">
        <v>7</v>
      </c>
      <c r="I23" s="110" t="s">
        <v>307</v>
      </c>
      <c r="J23" s="25">
        <v>3200000</v>
      </c>
      <c r="K23" s="25">
        <f>J23</f>
        <v>3200000</v>
      </c>
      <c r="L23" s="25"/>
      <c r="M23" s="192" t="s">
        <v>40</v>
      </c>
    </row>
    <row r="24" spans="1:13" ht="19.5" customHeight="1">
      <c r="A24" s="139"/>
      <c r="B24" s="15"/>
      <c r="C24" s="13" t="s">
        <v>158</v>
      </c>
      <c r="D24" s="15"/>
      <c r="E24" s="15"/>
      <c r="F24" s="15"/>
      <c r="G24" s="224"/>
      <c r="H24" s="85"/>
      <c r="I24" s="85"/>
      <c r="J24" s="26"/>
      <c r="K24" s="26"/>
      <c r="L24" s="26"/>
      <c r="M24" s="193"/>
    </row>
    <row r="25" spans="1:13" ht="19.5" customHeight="1">
      <c r="A25" s="138">
        <f>A23+1</f>
        <v>6</v>
      </c>
      <c r="B25" s="171" t="s">
        <v>150</v>
      </c>
      <c r="C25" s="11" t="s">
        <v>154</v>
      </c>
      <c r="D25" s="11" t="s">
        <v>160</v>
      </c>
      <c r="E25" s="171" t="s">
        <v>156</v>
      </c>
      <c r="F25" s="11" t="s">
        <v>289</v>
      </c>
      <c r="G25" s="223" t="s">
        <v>42</v>
      </c>
      <c r="H25" s="110" t="s">
        <v>7</v>
      </c>
      <c r="I25" s="110" t="s">
        <v>307</v>
      </c>
      <c r="J25" s="25">
        <v>10000000</v>
      </c>
      <c r="K25" s="25">
        <v>10000000</v>
      </c>
      <c r="L25" s="25"/>
      <c r="M25" s="192" t="s">
        <v>40</v>
      </c>
    </row>
    <row r="26" spans="1:13" ht="25.5" customHeight="1">
      <c r="A26" s="139"/>
      <c r="B26" s="15"/>
      <c r="C26" s="13" t="s">
        <v>158</v>
      </c>
      <c r="D26" s="15"/>
      <c r="E26" s="15"/>
      <c r="F26" s="15"/>
      <c r="G26" s="224"/>
      <c r="H26" s="85"/>
      <c r="I26" s="85"/>
      <c r="J26" s="26"/>
      <c r="K26" s="26"/>
      <c r="L26" s="26"/>
      <c r="M26" s="193"/>
    </row>
    <row r="27" spans="1:13" ht="19.5" customHeight="1">
      <c r="A27" s="138">
        <f>A25+1</f>
        <v>7</v>
      </c>
      <c r="B27" s="171" t="s">
        <v>150</v>
      </c>
      <c r="C27" s="11" t="s">
        <v>154</v>
      </c>
      <c r="D27" s="11" t="s">
        <v>161</v>
      </c>
      <c r="E27" s="171" t="s">
        <v>156</v>
      </c>
      <c r="F27" s="11" t="s">
        <v>289</v>
      </c>
      <c r="G27" s="223" t="s">
        <v>43</v>
      </c>
      <c r="H27" s="110" t="s">
        <v>7</v>
      </c>
      <c r="I27" s="110" t="s">
        <v>307</v>
      </c>
      <c r="J27" s="25">
        <v>8000000</v>
      </c>
      <c r="K27" s="25">
        <f>J27</f>
        <v>8000000</v>
      </c>
      <c r="L27" s="25"/>
      <c r="M27" s="192" t="s">
        <v>157</v>
      </c>
    </row>
    <row r="28" spans="1:13" ht="19.5" customHeight="1">
      <c r="A28" s="139"/>
      <c r="B28" s="15"/>
      <c r="C28" s="13" t="s">
        <v>158</v>
      </c>
      <c r="D28" s="15"/>
      <c r="E28" s="15"/>
      <c r="F28" s="15"/>
      <c r="G28" s="224"/>
      <c r="H28" s="85"/>
      <c r="I28" s="85"/>
      <c r="J28" s="26"/>
      <c r="K28" s="26"/>
      <c r="L28" s="26"/>
      <c r="M28" s="193"/>
    </row>
    <row r="29" spans="1:13" ht="19.5" customHeight="1">
      <c r="A29" s="138">
        <f>A27+1</f>
        <v>8</v>
      </c>
      <c r="B29" s="11" t="s">
        <v>150</v>
      </c>
      <c r="C29" s="11" t="s">
        <v>154</v>
      </c>
      <c r="D29" s="11" t="s">
        <v>162</v>
      </c>
      <c r="E29" s="11" t="s">
        <v>156</v>
      </c>
      <c r="F29" s="11" t="s">
        <v>289</v>
      </c>
      <c r="G29" s="223" t="s">
        <v>320</v>
      </c>
      <c r="H29" s="110" t="s">
        <v>7</v>
      </c>
      <c r="I29" s="110" t="s">
        <v>307</v>
      </c>
      <c r="J29" s="25">
        <v>2634000</v>
      </c>
      <c r="K29" s="25">
        <f>J29</f>
        <v>2634000</v>
      </c>
      <c r="L29" s="25"/>
      <c r="M29" s="192" t="s">
        <v>40</v>
      </c>
    </row>
    <row r="30" spans="1:13" ht="19.5" customHeight="1" thickBot="1">
      <c r="A30" s="136"/>
      <c r="B30" s="129"/>
      <c r="C30" s="129" t="s">
        <v>158</v>
      </c>
      <c r="D30" s="129"/>
      <c r="E30" s="129"/>
      <c r="F30" s="129"/>
      <c r="G30" s="229"/>
      <c r="H30" s="174"/>
      <c r="I30" s="174"/>
      <c r="J30" s="132"/>
      <c r="K30" s="132"/>
      <c r="L30" s="132"/>
      <c r="M30" s="194"/>
    </row>
    <row r="31" spans="1:13" ht="19.5" customHeight="1" thickTop="1">
      <c r="A31" s="134">
        <f>A29+1</f>
        <v>9</v>
      </c>
      <c r="B31" s="122" t="s">
        <v>150</v>
      </c>
      <c r="C31" s="122" t="s">
        <v>154</v>
      </c>
      <c r="D31" s="122" t="s">
        <v>163</v>
      </c>
      <c r="E31" s="122" t="s">
        <v>156</v>
      </c>
      <c r="F31" s="122" t="s">
        <v>289</v>
      </c>
      <c r="G31" s="228" t="s">
        <v>44</v>
      </c>
      <c r="H31" s="172" t="s">
        <v>7</v>
      </c>
      <c r="I31" s="172" t="s">
        <v>307</v>
      </c>
      <c r="J31" s="123">
        <v>8000000</v>
      </c>
      <c r="K31" s="123">
        <v>8000000</v>
      </c>
      <c r="L31" s="123"/>
      <c r="M31" s="195" t="s">
        <v>40</v>
      </c>
    </row>
    <row r="32" spans="1:13" ht="19.5" customHeight="1">
      <c r="A32" s="139"/>
      <c r="B32" s="13"/>
      <c r="C32" s="13" t="s">
        <v>158</v>
      </c>
      <c r="D32" s="13"/>
      <c r="E32" s="13"/>
      <c r="F32" s="13"/>
      <c r="G32" s="224"/>
      <c r="H32" s="85"/>
      <c r="I32" s="85"/>
      <c r="J32" s="26"/>
      <c r="K32" s="26"/>
      <c r="L32" s="26"/>
      <c r="M32" s="196"/>
    </row>
    <row r="33" spans="1:13" ht="19.5" customHeight="1">
      <c r="A33" s="138">
        <f>A31+1</f>
        <v>10</v>
      </c>
      <c r="B33" s="171" t="s">
        <v>150</v>
      </c>
      <c r="C33" s="11" t="s">
        <v>154</v>
      </c>
      <c r="D33" s="11" t="s">
        <v>164</v>
      </c>
      <c r="E33" s="171" t="s">
        <v>156</v>
      </c>
      <c r="F33" s="11" t="s">
        <v>289</v>
      </c>
      <c r="G33" s="223" t="s">
        <v>45</v>
      </c>
      <c r="H33" s="110" t="s">
        <v>7</v>
      </c>
      <c r="I33" s="110" t="s">
        <v>307</v>
      </c>
      <c r="J33" s="25">
        <v>5500000</v>
      </c>
      <c r="K33" s="25">
        <f>J33</f>
        <v>5500000</v>
      </c>
      <c r="L33" s="25"/>
      <c r="M33" s="192" t="s">
        <v>40</v>
      </c>
    </row>
    <row r="34" spans="1:13" ht="19.5" customHeight="1">
      <c r="A34" s="139"/>
      <c r="B34" s="15"/>
      <c r="C34" s="13" t="s">
        <v>158</v>
      </c>
      <c r="D34" s="15"/>
      <c r="E34" s="15"/>
      <c r="F34" s="15"/>
      <c r="G34" s="224"/>
      <c r="H34" s="85"/>
      <c r="I34" s="85"/>
      <c r="J34" s="26"/>
      <c r="K34" s="26"/>
      <c r="L34" s="26"/>
      <c r="M34" s="193"/>
    </row>
    <row r="35" spans="1:13" ht="19.5" customHeight="1">
      <c r="A35" s="138">
        <f>A33+1</f>
        <v>11</v>
      </c>
      <c r="B35" s="171" t="s">
        <v>150</v>
      </c>
      <c r="C35" s="11" t="s">
        <v>154</v>
      </c>
      <c r="D35" s="11" t="s">
        <v>165</v>
      </c>
      <c r="E35" s="171" t="s">
        <v>156</v>
      </c>
      <c r="F35" s="11" t="s">
        <v>289</v>
      </c>
      <c r="G35" s="223" t="s">
        <v>46</v>
      </c>
      <c r="H35" s="110" t="s">
        <v>7</v>
      </c>
      <c r="I35" s="110" t="s">
        <v>307</v>
      </c>
      <c r="J35" s="25">
        <v>2880000</v>
      </c>
      <c r="K35" s="25">
        <f>J35</f>
        <v>2880000</v>
      </c>
      <c r="L35" s="25"/>
      <c r="M35" s="192" t="s">
        <v>40</v>
      </c>
    </row>
    <row r="36" spans="1:13" ht="19.5" customHeight="1">
      <c r="A36" s="139"/>
      <c r="B36" s="15"/>
      <c r="C36" s="13" t="s">
        <v>158</v>
      </c>
      <c r="D36" s="15"/>
      <c r="E36" s="15"/>
      <c r="F36" s="15"/>
      <c r="G36" s="224"/>
      <c r="H36" s="85"/>
      <c r="I36" s="85"/>
      <c r="J36" s="26"/>
      <c r="K36" s="26"/>
      <c r="L36" s="26"/>
      <c r="M36" s="193"/>
    </row>
    <row r="37" spans="1:13" ht="19.5" customHeight="1">
      <c r="A37" s="138">
        <f>A35+1</f>
        <v>12</v>
      </c>
      <c r="B37" s="171" t="s">
        <v>150</v>
      </c>
      <c r="C37" s="11" t="s">
        <v>154</v>
      </c>
      <c r="D37" s="11" t="s">
        <v>166</v>
      </c>
      <c r="E37" s="171" t="s">
        <v>156</v>
      </c>
      <c r="F37" s="11" t="s">
        <v>289</v>
      </c>
      <c r="G37" s="223" t="s">
        <v>47</v>
      </c>
      <c r="H37" s="110" t="s">
        <v>7</v>
      </c>
      <c r="I37" s="110" t="s">
        <v>307</v>
      </c>
      <c r="J37" s="25">
        <v>5000000</v>
      </c>
      <c r="K37" s="25">
        <f>J37</f>
        <v>5000000</v>
      </c>
      <c r="L37" s="25"/>
      <c r="M37" s="192" t="s">
        <v>40</v>
      </c>
    </row>
    <row r="38" spans="1:13" ht="19.5" customHeight="1">
      <c r="A38" s="139"/>
      <c r="B38" s="15"/>
      <c r="C38" s="13" t="s">
        <v>158</v>
      </c>
      <c r="D38" s="15"/>
      <c r="E38" s="15"/>
      <c r="F38" s="15"/>
      <c r="G38" s="224"/>
      <c r="H38" s="85"/>
      <c r="I38" s="85"/>
      <c r="J38" s="26"/>
      <c r="K38" s="26"/>
      <c r="L38" s="26"/>
      <c r="M38" s="193"/>
    </row>
    <row r="39" spans="1:13" ht="19.5" customHeight="1">
      <c r="A39" s="138">
        <f>A37+1</f>
        <v>13</v>
      </c>
      <c r="B39" s="171" t="s">
        <v>150</v>
      </c>
      <c r="C39" s="11" t="s">
        <v>154</v>
      </c>
      <c r="D39" s="11" t="s">
        <v>167</v>
      </c>
      <c r="E39" s="171" t="s">
        <v>156</v>
      </c>
      <c r="F39" s="11" t="s">
        <v>289</v>
      </c>
      <c r="G39" s="223" t="s">
        <v>48</v>
      </c>
      <c r="H39" s="110" t="s">
        <v>7</v>
      </c>
      <c r="I39" s="110" t="s">
        <v>307</v>
      </c>
      <c r="J39" s="25">
        <v>2800000</v>
      </c>
      <c r="K39" s="25">
        <f>J39</f>
        <v>2800000</v>
      </c>
      <c r="L39" s="25"/>
      <c r="M39" s="192" t="s">
        <v>40</v>
      </c>
    </row>
    <row r="40" spans="1:13" ht="19.5" customHeight="1">
      <c r="A40" s="139"/>
      <c r="B40" s="15"/>
      <c r="C40" s="13" t="s">
        <v>158</v>
      </c>
      <c r="D40" s="15"/>
      <c r="E40" s="15"/>
      <c r="F40" s="15"/>
      <c r="G40" s="224"/>
      <c r="H40" s="85"/>
      <c r="I40" s="85"/>
      <c r="J40" s="26"/>
      <c r="K40" s="26"/>
      <c r="L40" s="26"/>
      <c r="M40" s="193"/>
    </row>
    <row r="41" spans="1:13" ht="19.5" customHeight="1">
      <c r="A41" s="138">
        <f>A39+1</f>
        <v>14</v>
      </c>
      <c r="B41" s="171" t="s">
        <v>150</v>
      </c>
      <c r="C41" s="11" t="s">
        <v>154</v>
      </c>
      <c r="D41" s="11" t="s">
        <v>168</v>
      </c>
      <c r="E41" s="171" t="s">
        <v>156</v>
      </c>
      <c r="F41" s="11" t="s">
        <v>289</v>
      </c>
      <c r="G41" s="223" t="s">
        <v>49</v>
      </c>
      <c r="H41" s="110" t="s">
        <v>7</v>
      </c>
      <c r="I41" s="110" t="s">
        <v>307</v>
      </c>
      <c r="J41" s="25">
        <v>5000000</v>
      </c>
      <c r="K41" s="25">
        <v>5000000</v>
      </c>
      <c r="L41" s="25"/>
      <c r="M41" s="192" t="s">
        <v>40</v>
      </c>
    </row>
    <row r="42" spans="1:13" ht="19.5" customHeight="1">
      <c r="A42" s="139"/>
      <c r="B42" s="15"/>
      <c r="C42" s="13" t="s">
        <v>158</v>
      </c>
      <c r="D42" s="15"/>
      <c r="E42" s="15"/>
      <c r="F42" s="15"/>
      <c r="G42" s="224"/>
      <c r="H42" s="85"/>
      <c r="I42" s="85"/>
      <c r="J42" s="26"/>
      <c r="K42" s="26"/>
      <c r="L42" s="26"/>
      <c r="M42" s="193"/>
    </row>
    <row r="43" spans="1:255" ht="19.5" customHeight="1">
      <c r="A43" s="138">
        <f>A41+1</f>
        <v>15</v>
      </c>
      <c r="B43" s="171" t="s">
        <v>150</v>
      </c>
      <c r="C43" s="11" t="s">
        <v>154</v>
      </c>
      <c r="D43" s="11" t="s">
        <v>169</v>
      </c>
      <c r="E43" s="171" t="s">
        <v>156</v>
      </c>
      <c r="F43" s="11" t="s">
        <v>289</v>
      </c>
      <c r="G43" s="223" t="s">
        <v>50</v>
      </c>
      <c r="H43" s="110" t="s">
        <v>7</v>
      </c>
      <c r="I43" s="110" t="s">
        <v>307</v>
      </c>
      <c r="J43" s="25">
        <v>4400000</v>
      </c>
      <c r="K43" s="25">
        <f>J43</f>
        <v>4400000</v>
      </c>
      <c r="L43" s="25"/>
      <c r="M43" s="192" t="s">
        <v>40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9.5" customHeight="1">
      <c r="A44" s="139"/>
      <c r="B44" s="15"/>
      <c r="C44" s="13" t="s">
        <v>158</v>
      </c>
      <c r="D44" s="15"/>
      <c r="E44" s="15"/>
      <c r="F44" s="15"/>
      <c r="G44" s="224"/>
      <c r="H44" s="85"/>
      <c r="I44" s="85"/>
      <c r="J44" s="26"/>
      <c r="K44" s="26"/>
      <c r="L44" s="26"/>
      <c r="M44" s="19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13" ht="19.5" customHeight="1">
      <c r="A45" s="138">
        <f>A43+1</f>
        <v>16</v>
      </c>
      <c r="B45" s="171" t="s">
        <v>170</v>
      </c>
      <c r="C45" s="11" t="s">
        <v>171</v>
      </c>
      <c r="D45" s="11" t="s">
        <v>172</v>
      </c>
      <c r="E45" s="171" t="s">
        <v>173</v>
      </c>
      <c r="F45" s="11" t="s">
        <v>289</v>
      </c>
      <c r="G45" s="223" t="s">
        <v>51</v>
      </c>
      <c r="H45" s="110" t="s">
        <v>7</v>
      </c>
      <c r="I45" s="110" t="s">
        <v>306</v>
      </c>
      <c r="J45" s="25">
        <v>12496900.81</v>
      </c>
      <c r="K45" s="25">
        <f>J45</f>
        <v>12496900.81</v>
      </c>
      <c r="L45" s="25"/>
      <c r="M45" s="192" t="s">
        <v>38</v>
      </c>
    </row>
    <row r="46" spans="1:13" ht="19.5" customHeight="1">
      <c r="A46" s="139"/>
      <c r="B46" s="15"/>
      <c r="C46" s="13" t="s">
        <v>293</v>
      </c>
      <c r="D46" s="15"/>
      <c r="E46" s="15"/>
      <c r="F46" s="15"/>
      <c r="G46" s="224"/>
      <c r="H46" s="85"/>
      <c r="I46" s="85"/>
      <c r="J46" s="26"/>
      <c r="K46" s="26"/>
      <c r="L46" s="26"/>
      <c r="M46" s="193"/>
    </row>
    <row r="47" spans="1:255" s="5" customFormat="1" ht="19.5" customHeight="1">
      <c r="A47" s="138">
        <f>A45+1</f>
        <v>17</v>
      </c>
      <c r="B47" s="171" t="s">
        <v>150</v>
      </c>
      <c r="C47" s="11" t="s">
        <v>154</v>
      </c>
      <c r="D47" s="11" t="s">
        <v>174</v>
      </c>
      <c r="E47" s="171" t="s">
        <v>156</v>
      </c>
      <c r="F47" s="11" t="s">
        <v>289</v>
      </c>
      <c r="G47" s="223" t="s">
        <v>52</v>
      </c>
      <c r="H47" s="110" t="s">
        <v>7</v>
      </c>
      <c r="I47" s="110" t="s">
        <v>307</v>
      </c>
      <c r="J47" s="25">
        <v>6000000</v>
      </c>
      <c r="K47" s="25">
        <f>J47</f>
        <v>6000000</v>
      </c>
      <c r="L47" s="25"/>
      <c r="M47" s="192" t="s">
        <v>40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s="5" customFormat="1" ht="19.5" customHeight="1">
      <c r="A48" s="139"/>
      <c r="B48" s="15"/>
      <c r="C48" s="13" t="s">
        <v>158</v>
      </c>
      <c r="D48" s="15"/>
      <c r="E48" s="15"/>
      <c r="F48" s="15"/>
      <c r="G48" s="224"/>
      <c r="H48" s="85"/>
      <c r="I48" s="85"/>
      <c r="J48" s="26"/>
      <c r="K48" s="26"/>
      <c r="L48" s="26"/>
      <c r="M48" s="19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13" ht="19.5" customHeight="1">
      <c r="A49" s="138">
        <f>A47+1</f>
        <v>18</v>
      </c>
      <c r="B49" s="171" t="s">
        <v>150</v>
      </c>
      <c r="C49" s="11" t="s">
        <v>154</v>
      </c>
      <c r="D49" s="11" t="s">
        <v>175</v>
      </c>
      <c r="E49" s="171" t="s">
        <v>156</v>
      </c>
      <c r="F49" s="11" t="s">
        <v>289</v>
      </c>
      <c r="G49" s="223" t="s">
        <v>53</v>
      </c>
      <c r="H49" s="110" t="s">
        <v>7</v>
      </c>
      <c r="I49" s="110" t="s">
        <v>307</v>
      </c>
      <c r="J49" s="25">
        <v>7800000</v>
      </c>
      <c r="K49" s="25">
        <f>J49</f>
        <v>7800000</v>
      </c>
      <c r="L49" s="25"/>
      <c r="M49" s="192" t="s">
        <v>40</v>
      </c>
    </row>
    <row r="50" spans="1:13" ht="19.5" customHeight="1">
      <c r="A50" s="139"/>
      <c r="B50" s="15"/>
      <c r="C50" s="13" t="s">
        <v>158</v>
      </c>
      <c r="D50" s="15"/>
      <c r="E50" s="15"/>
      <c r="F50" s="15"/>
      <c r="G50" s="224"/>
      <c r="H50" s="85"/>
      <c r="I50" s="85"/>
      <c r="J50" s="26"/>
      <c r="K50" s="26"/>
      <c r="L50" s="26"/>
      <c r="M50" s="193"/>
    </row>
    <row r="51" spans="1:13" ht="19.5" customHeight="1">
      <c r="A51" s="138">
        <f>A49+1</f>
        <v>19</v>
      </c>
      <c r="B51" s="171" t="s">
        <v>150</v>
      </c>
      <c r="C51" s="11" t="s">
        <v>154</v>
      </c>
      <c r="D51" s="11" t="s">
        <v>176</v>
      </c>
      <c r="E51" s="171" t="s">
        <v>177</v>
      </c>
      <c r="F51" s="11" t="s">
        <v>289</v>
      </c>
      <c r="G51" s="223" t="s">
        <v>54</v>
      </c>
      <c r="H51" s="110" t="s">
        <v>7</v>
      </c>
      <c r="I51" s="110" t="s">
        <v>307</v>
      </c>
      <c r="J51" s="25">
        <v>10000000</v>
      </c>
      <c r="K51" s="25">
        <f>J51</f>
        <v>10000000</v>
      </c>
      <c r="L51" s="25"/>
      <c r="M51" s="192" t="s">
        <v>40</v>
      </c>
    </row>
    <row r="52" spans="1:13" ht="19.5" customHeight="1">
      <c r="A52" s="139"/>
      <c r="B52" s="15"/>
      <c r="C52" s="13" t="s">
        <v>158</v>
      </c>
      <c r="D52" s="15"/>
      <c r="E52" s="15"/>
      <c r="F52" s="15"/>
      <c r="G52" s="224"/>
      <c r="H52" s="85"/>
      <c r="I52" s="85"/>
      <c r="J52" s="26"/>
      <c r="K52" s="26"/>
      <c r="L52" s="26"/>
      <c r="M52" s="193"/>
    </row>
    <row r="53" spans="1:13" ht="19.5" customHeight="1">
      <c r="A53" s="138">
        <f>A51+1</f>
        <v>20</v>
      </c>
      <c r="B53" s="171" t="s">
        <v>150</v>
      </c>
      <c r="C53" s="11" t="s">
        <v>154</v>
      </c>
      <c r="D53" s="11" t="s">
        <v>178</v>
      </c>
      <c r="E53" s="171" t="s">
        <v>177</v>
      </c>
      <c r="F53" s="11" t="s">
        <v>289</v>
      </c>
      <c r="G53" s="223" t="s">
        <v>55</v>
      </c>
      <c r="H53" s="110" t="s">
        <v>7</v>
      </c>
      <c r="I53" s="110" t="s">
        <v>307</v>
      </c>
      <c r="J53" s="25">
        <f>J51</f>
        <v>10000000</v>
      </c>
      <c r="K53" s="25">
        <f>K51</f>
        <v>10000000</v>
      </c>
      <c r="L53" s="25"/>
      <c r="M53" s="192" t="s">
        <v>40</v>
      </c>
    </row>
    <row r="54" spans="1:13" ht="19.5" customHeight="1">
      <c r="A54" s="139"/>
      <c r="B54" s="15"/>
      <c r="C54" s="13" t="s">
        <v>158</v>
      </c>
      <c r="D54" s="15"/>
      <c r="E54" s="15"/>
      <c r="F54" s="15"/>
      <c r="G54" s="224"/>
      <c r="H54" s="85"/>
      <c r="I54" s="85"/>
      <c r="J54" s="26"/>
      <c r="K54" s="26"/>
      <c r="L54" s="26"/>
      <c r="M54" s="193"/>
    </row>
    <row r="55" spans="1:13" ht="19.5" customHeight="1">
      <c r="A55" s="138">
        <f>A53+1</f>
        <v>21</v>
      </c>
      <c r="B55" s="171" t="s">
        <v>150</v>
      </c>
      <c r="C55" s="11" t="s">
        <v>154</v>
      </c>
      <c r="D55" s="11" t="s">
        <v>179</v>
      </c>
      <c r="E55" s="171" t="s">
        <v>177</v>
      </c>
      <c r="F55" s="11" t="s">
        <v>289</v>
      </c>
      <c r="G55" s="223" t="s">
        <v>56</v>
      </c>
      <c r="H55" s="110" t="s">
        <v>7</v>
      </c>
      <c r="I55" s="110" t="s">
        <v>307</v>
      </c>
      <c r="J55" s="25">
        <v>2000000</v>
      </c>
      <c r="K55" s="25">
        <f>J55</f>
        <v>2000000</v>
      </c>
      <c r="L55" s="25"/>
      <c r="M55" s="192" t="s">
        <v>40</v>
      </c>
    </row>
    <row r="56" spans="1:13" ht="19.5" customHeight="1">
      <c r="A56" s="139"/>
      <c r="B56" s="15"/>
      <c r="C56" s="13" t="s">
        <v>158</v>
      </c>
      <c r="D56" s="15"/>
      <c r="E56" s="15"/>
      <c r="F56" s="15"/>
      <c r="G56" s="224"/>
      <c r="H56" s="85"/>
      <c r="I56" s="85"/>
      <c r="J56" s="26"/>
      <c r="K56" s="26"/>
      <c r="L56" s="26"/>
      <c r="M56" s="193"/>
    </row>
    <row r="57" spans="1:13" ht="19.5" customHeight="1">
      <c r="A57" s="138">
        <f>A55+1</f>
        <v>22</v>
      </c>
      <c r="B57" s="11" t="s">
        <v>150</v>
      </c>
      <c r="C57" s="11" t="s">
        <v>154</v>
      </c>
      <c r="D57" s="11" t="s">
        <v>180</v>
      </c>
      <c r="E57" s="11" t="s">
        <v>177</v>
      </c>
      <c r="F57" s="11" t="s">
        <v>289</v>
      </c>
      <c r="G57" s="223" t="s">
        <v>57</v>
      </c>
      <c r="H57" s="110" t="s">
        <v>7</v>
      </c>
      <c r="I57" s="110" t="s">
        <v>307</v>
      </c>
      <c r="J57" s="25">
        <v>10000000</v>
      </c>
      <c r="K57" s="25">
        <f>J57</f>
        <v>10000000</v>
      </c>
      <c r="L57" s="25"/>
      <c r="M57" s="192" t="s">
        <v>40</v>
      </c>
    </row>
    <row r="58" spans="1:13" ht="19.5" customHeight="1">
      <c r="A58" s="137"/>
      <c r="B58" s="14"/>
      <c r="C58" s="14" t="s">
        <v>158</v>
      </c>
      <c r="D58" s="14"/>
      <c r="E58" s="14"/>
      <c r="F58" s="14"/>
      <c r="G58" s="225"/>
      <c r="H58" s="169"/>
      <c r="I58" s="169"/>
      <c r="J58" s="185"/>
      <c r="K58" s="185"/>
      <c r="L58" s="185"/>
      <c r="M58" s="197"/>
    </row>
    <row r="59" spans="1:13" ht="19.5" customHeight="1">
      <c r="A59" s="138">
        <f>A57+1</f>
        <v>23</v>
      </c>
      <c r="B59" s="11" t="s">
        <v>150</v>
      </c>
      <c r="C59" s="11" t="s">
        <v>154</v>
      </c>
      <c r="D59" s="11" t="s">
        <v>181</v>
      </c>
      <c r="E59" s="11" t="s">
        <v>177</v>
      </c>
      <c r="F59" s="11" t="s">
        <v>289</v>
      </c>
      <c r="G59" s="230" t="s">
        <v>58</v>
      </c>
      <c r="H59" s="110" t="s">
        <v>7</v>
      </c>
      <c r="I59" s="110" t="s">
        <v>307</v>
      </c>
      <c r="J59" s="25">
        <v>5500000</v>
      </c>
      <c r="K59" s="25">
        <f>J59</f>
        <v>5500000</v>
      </c>
      <c r="L59" s="25"/>
      <c r="M59" s="192" t="s">
        <v>40</v>
      </c>
    </row>
    <row r="60" spans="1:13" ht="19.5" customHeight="1" thickBot="1">
      <c r="A60" s="136"/>
      <c r="B60" s="129"/>
      <c r="C60" s="129" t="s">
        <v>158</v>
      </c>
      <c r="D60" s="129"/>
      <c r="E60" s="129"/>
      <c r="F60" s="129"/>
      <c r="G60" s="231"/>
      <c r="H60" s="174"/>
      <c r="I60" s="174"/>
      <c r="J60" s="132"/>
      <c r="K60" s="132"/>
      <c r="L60" s="132"/>
      <c r="M60" s="194"/>
    </row>
    <row r="61" spans="1:13" ht="19.5" customHeight="1" thickTop="1">
      <c r="A61" s="134">
        <f>A59+1</f>
        <v>24</v>
      </c>
      <c r="B61" s="188" t="s">
        <v>150</v>
      </c>
      <c r="C61" s="122" t="s">
        <v>154</v>
      </c>
      <c r="D61" s="122" t="s">
        <v>312</v>
      </c>
      <c r="E61" s="188" t="s">
        <v>177</v>
      </c>
      <c r="F61" s="122" t="s">
        <v>289</v>
      </c>
      <c r="G61" s="228" t="s">
        <v>59</v>
      </c>
      <c r="H61" s="172" t="s">
        <v>7</v>
      </c>
      <c r="I61" s="172" t="s">
        <v>307</v>
      </c>
      <c r="J61" s="123">
        <v>8500000</v>
      </c>
      <c r="K61" s="123">
        <f>J61</f>
        <v>8500000</v>
      </c>
      <c r="L61" s="123"/>
      <c r="M61" s="195" t="s">
        <v>40</v>
      </c>
    </row>
    <row r="62" spans="1:13" ht="19.5" customHeight="1">
      <c r="A62" s="139"/>
      <c r="B62" s="15"/>
      <c r="C62" s="13" t="s">
        <v>158</v>
      </c>
      <c r="D62" s="15"/>
      <c r="E62" s="15"/>
      <c r="F62" s="15"/>
      <c r="G62" s="224"/>
      <c r="H62" s="85"/>
      <c r="I62" s="85"/>
      <c r="J62" s="26"/>
      <c r="K62" s="26"/>
      <c r="L62" s="26"/>
      <c r="M62" s="193"/>
    </row>
    <row r="63" spans="1:13" ht="19.5" customHeight="1">
      <c r="A63" s="138">
        <f>A61+1</f>
        <v>25</v>
      </c>
      <c r="B63" s="171" t="s">
        <v>150</v>
      </c>
      <c r="C63" s="11" t="s">
        <v>151</v>
      </c>
      <c r="D63" s="11" t="s">
        <v>321</v>
      </c>
      <c r="E63" s="171" t="str">
        <f>E61</f>
        <v>11.07.2000.</v>
      </c>
      <c r="F63" s="11" t="s">
        <v>311</v>
      </c>
      <c r="G63" s="223" t="s">
        <v>152</v>
      </c>
      <c r="H63" s="110" t="s">
        <v>0</v>
      </c>
      <c r="I63" s="110" t="s">
        <v>152</v>
      </c>
      <c r="J63" s="25">
        <v>222000000</v>
      </c>
      <c r="K63" s="25">
        <v>1692035382</v>
      </c>
      <c r="L63" s="25"/>
      <c r="M63" s="192" t="s">
        <v>60</v>
      </c>
    </row>
    <row r="64" spans="1:13" ht="19.5" customHeight="1">
      <c r="A64" s="139"/>
      <c r="B64" s="15"/>
      <c r="C64" s="13" t="s">
        <v>153</v>
      </c>
      <c r="D64" s="15"/>
      <c r="E64" s="15"/>
      <c r="F64" s="15"/>
      <c r="G64" s="224"/>
      <c r="H64" s="85"/>
      <c r="I64" s="85"/>
      <c r="J64" s="26"/>
      <c r="K64" s="26"/>
      <c r="L64" s="26"/>
      <c r="M64" s="193"/>
    </row>
    <row r="65" spans="1:13" ht="19.5" customHeight="1">
      <c r="A65" s="138">
        <f>A63+1</f>
        <v>26</v>
      </c>
      <c r="B65" s="171" t="s">
        <v>150</v>
      </c>
      <c r="C65" s="11" t="s">
        <v>151</v>
      </c>
      <c r="D65" s="11" t="s">
        <v>183</v>
      </c>
      <c r="E65" s="171" t="s">
        <v>184</v>
      </c>
      <c r="F65" s="11" t="s">
        <v>289</v>
      </c>
      <c r="G65" s="223" t="s">
        <v>61</v>
      </c>
      <c r="H65" s="110" t="s">
        <v>7</v>
      </c>
      <c r="I65" s="110" t="s">
        <v>307</v>
      </c>
      <c r="J65" s="25">
        <v>2000000</v>
      </c>
      <c r="K65" s="25">
        <f>J65</f>
        <v>2000000</v>
      </c>
      <c r="L65" s="25"/>
      <c r="M65" s="192" t="s">
        <v>40</v>
      </c>
    </row>
    <row r="66" spans="1:13" ht="19.5" customHeight="1">
      <c r="A66" s="139"/>
      <c r="B66" s="15"/>
      <c r="C66" s="13" t="s">
        <v>153</v>
      </c>
      <c r="D66" s="15"/>
      <c r="E66" s="15"/>
      <c r="F66" s="15"/>
      <c r="G66" s="224"/>
      <c r="H66" s="85"/>
      <c r="I66" s="85"/>
      <c r="J66" s="26"/>
      <c r="K66" s="26"/>
      <c r="L66" s="26"/>
      <c r="M66" s="193"/>
    </row>
    <row r="67" spans="1:13" ht="19.5" customHeight="1">
      <c r="A67" s="138">
        <f>A65+1</f>
        <v>27</v>
      </c>
      <c r="B67" s="171" t="s">
        <v>150</v>
      </c>
      <c r="C67" s="11" t="s">
        <v>151</v>
      </c>
      <c r="D67" s="11" t="s">
        <v>182</v>
      </c>
      <c r="E67" s="171" t="s">
        <v>184</v>
      </c>
      <c r="F67" s="11" t="s">
        <v>289</v>
      </c>
      <c r="G67" s="223" t="s">
        <v>62</v>
      </c>
      <c r="H67" s="110" t="s">
        <v>7</v>
      </c>
      <c r="I67" s="110" t="s">
        <v>307</v>
      </c>
      <c r="J67" s="25">
        <v>2000000</v>
      </c>
      <c r="K67" s="25">
        <f>J67</f>
        <v>2000000</v>
      </c>
      <c r="L67" s="25"/>
      <c r="M67" s="192" t="s">
        <v>40</v>
      </c>
    </row>
    <row r="68" spans="1:13" ht="19.5" customHeight="1">
      <c r="A68" s="139"/>
      <c r="B68" s="15"/>
      <c r="C68" s="13" t="s">
        <v>153</v>
      </c>
      <c r="D68" s="15"/>
      <c r="E68" s="15"/>
      <c r="F68" s="15"/>
      <c r="G68" s="224"/>
      <c r="H68" s="85"/>
      <c r="I68" s="85"/>
      <c r="J68" s="26"/>
      <c r="K68" s="26"/>
      <c r="L68" s="26"/>
      <c r="M68" s="193"/>
    </row>
    <row r="69" spans="1:13" ht="19.5" customHeight="1">
      <c r="A69" s="138">
        <f>A67+1</f>
        <v>28</v>
      </c>
      <c r="B69" s="171" t="s">
        <v>150</v>
      </c>
      <c r="C69" s="11" t="s">
        <v>151</v>
      </c>
      <c r="D69" s="11" t="s">
        <v>185</v>
      </c>
      <c r="E69" s="171" t="s">
        <v>184</v>
      </c>
      <c r="F69" s="11" t="s">
        <v>289</v>
      </c>
      <c r="G69" s="223" t="s">
        <v>63</v>
      </c>
      <c r="H69" s="110" t="s">
        <v>7</v>
      </c>
      <c r="I69" s="110" t="s">
        <v>307</v>
      </c>
      <c r="J69" s="25">
        <v>5089000</v>
      </c>
      <c r="K69" s="25">
        <f>J69</f>
        <v>5089000</v>
      </c>
      <c r="L69" s="25"/>
      <c r="M69" s="192" t="s">
        <v>40</v>
      </c>
    </row>
    <row r="70" spans="1:13" ht="19.5" customHeight="1">
      <c r="A70" s="139"/>
      <c r="B70" s="15"/>
      <c r="C70" s="13" t="s">
        <v>153</v>
      </c>
      <c r="D70" s="15"/>
      <c r="E70" s="15"/>
      <c r="F70" s="15"/>
      <c r="G70" s="224"/>
      <c r="H70" s="85"/>
      <c r="I70" s="85"/>
      <c r="J70" s="26"/>
      <c r="K70" s="26"/>
      <c r="L70" s="26"/>
      <c r="M70" s="193"/>
    </row>
    <row r="71" spans="1:13" ht="19.5" customHeight="1">
      <c r="A71" s="138">
        <f>A69+1</f>
        <v>29</v>
      </c>
      <c r="B71" s="171" t="s">
        <v>150</v>
      </c>
      <c r="C71" s="11" t="s">
        <v>151</v>
      </c>
      <c r="D71" s="11" t="s">
        <v>186</v>
      </c>
      <c r="E71" s="171" t="s">
        <v>184</v>
      </c>
      <c r="F71" s="11" t="s">
        <v>289</v>
      </c>
      <c r="G71" s="223" t="s">
        <v>64</v>
      </c>
      <c r="H71" s="110" t="s">
        <v>7</v>
      </c>
      <c r="I71" s="110" t="s">
        <v>307</v>
      </c>
      <c r="J71" s="25">
        <v>7200000</v>
      </c>
      <c r="K71" s="25">
        <f>J71</f>
        <v>7200000</v>
      </c>
      <c r="L71" s="25"/>
      <c r="M71" s="192" t="s">
        <v>40</v>
      </c>
    </row>
    <row r="72" spans="1:13" ht="19.5" customHeight="1">
      <c r="A72" s="139"/>
      <c r="B72" s="15"/>
      <c r="C72" s="13" t="s">
        <v>153</v>
      </c>
      <c r="D72" s="15"/>
      <c r="E72" s="15"/>
      <c r="F72" s="15"/>
      <c r="G72" s="224"/>
      <c r="H72" s="85"/>
      <c r="I72" s="85"/>
      <c r="J72" s="26"/>
      <c r="K72" s="26"/>
      <c r="L72" s="26"/>
      <c r="M72" s="193"/>
    </row>
    <row r="73" spans="1:13" ht="19.5" customHeight="1">
      <c r="A73" s="138">
        <f>A71+1</f>
        <v>30</v>
      </c>
      <c r="B73" s="171" t="s">
        <v>150</v>
      </c>
      <c r="C73" s="11" t="s">
        <v>151</v>
      </c>
      <c r="D73" s="11" t="s">
        <v>187</v>
      </c>
      <c r="E73" s="171" t="s">
        <v>188</v>
      </c>
      <c r="F73" s="11" t="s">
        <v>289</v>
      </c>
      <c r="G73" s="223" t="s">
        <v>65</v>
      </c>
      <c r="H73" s="110" t="s">
        <v>7</v>
      </c>
      <c r="I73" s="110" t="s">
        <v>307</v>
      </c>
      <c r="J73" s="25">
        <v>2000000</v>
      </c>
      <c r="K73" s="25">
        <f>J73</f>
        <v>2000000</v>
      </c>
      <c r="L73" s="25"/>
      <c r="M73" s="192" t="s">
        <v>40</v>
      </c>
    </row>
    <row r="74" spans="1:13" ht="19.5" customHeight="1">
      <c r="A74" s="139"/>
      <c r="B74" s="15"/>
      <c r="C74" s="13" t="s">
        <v>153</v>
      </c>
      <c r="D74" s="15"/>
      <c r="E74" s="15"/>
      <c r="F74" s="15"/>
      <c r="G74" s="224"/>
      <c r="H74" s="85"/>
      <c r="I74" s="85"/>
      <c r="J74" s="26"/>
      <c r="K74" s="26"/>
      <c r="L74" s="26"/>
      <c r="M74" s="193"/>
    </row>
    <row r="75" spans="1:13" ht="19.5" customHeight="1">
      <c r="A75" s="138">
        <f>A73+1</f>
        <v>31</v>
      </c>
      <c r="B75" s="171" t="s">
        <v>150</v>
      </c>
      <c r="C75" s="11" t="s">
        <v>151</v>
      </c>
      <c r="D75" s="11" t="s">
        <v>189</v>
      </c>
      <c r="E75" s="171" t="s">
        <v>188</v>
      </c>
      <c r="F75" s="11" t="s">
        <v>289</v>
      </c>
      <c r="G75" s="223" t="s">
        <v>66</v>
      </c>
      <c r="H75" s="110" t="s">
        <v>7</v>
      </c>
      <c r="I75" s="110" t="s">
        <v>307</v>
      </c>
      <c r="J75" s="25">
        <v>7600000</v>
      </c>
      <c r="K75" s="25">
        <f>J75</f>
        <v>7600000</v>
      </c>
      <c r="L75" s="25"/>
      <c r="M75" s="192" t="s">
        <v>40</v>
      </c>
    </row>
    <row r="76" spans="1:13" ht="19.5" customHeight="1">
      <c r="A76" s="139"/>
      <c r="B76" s="15"/>
      <c r="C76" s="13" t="s">
        <v>153</v>
      </c>
      <c r="D76" s="15"/>
      <c r="E76" s="15"/>
      <c r="F76" s="15"/>
      <c r="G76" s="224"/>
      <c r="H76" s="85"/>
      <c r="I76" s="85"/>
      <c r="J76" s="26"/>
      <c r="K76" s="26"/>
      <c r="L76" s="26"/>
      <c r="M76" s="193"/>
    </row>
    <row r="77" spans="1:13" ht="19.5" customHeight="1">
      <c r="A77" s="138">
        <f>A75+1</f>
        <v>32</v>
      </c>
      <c r="B77" s="171" t="s">
        <v>150</v>
      </c>
      <c r="C77" s="11" t="s">
        <v>151</v>
      </c>
      <c r="D77" s="11" t="s">
        <v>191</v>
      </c>
      <c r="E77" s="171" t="s">
        <v>190</v>
      </c>
      <c r="F77" s="11" t="s">
        <v>289</v>
      </c>
      <c r="G77" s="223" t="s">
        <v>67</v>
      </c>
      <c r="H77" s="110" t="s">
        <v>7</v>
      </c>
      <c r="I77" s="110" t="s">
        <v>307</v>
      </c>
      <c r="J77" s="25">
        <v>4000000</v>
      </c>
      <c r="K77" s="25">
        <f>J77</f>
        <v>4000000</v>
      </c>
      <c r="L77" s="25"/>
      <c r="M77" s="192" t="s">
        <v>40</v>
      </c>
    </row>
    <row r="78" spans="1:13" ht="19.5" customHeight="1">
      <c r="A78" s="139"/>
      <c r="B78" s="15"/>
      <c r="C78" s="13" t="s">
        <v>153</v>
      </c>
      <c r="D78" s="15"/>
      <c r="E78" s="15"/>
      <c r="F78" s="15"/>
      <c r="G78" s="224"/>
      <c r="H78" s="85"/>
      <c r="I78" s="85"/>
      <c r="J78" s="26"/>
      <c r="K78" s="26"/>
      <c r="L78" s="26"/>
      <c r="M78" s="193"/>
    </row>
    <row r="79" spans="1:13" ht="19.5" customHeight="1">
      <c r="A79" s="138">
        <f>A77+1</f>
        <v>33</v>
      </c>
      <c r="B79" s="171" t="s">
        <v>150</v>
      </c>
      <c r="C79" s="11" t="s">
        <v>151</v>
      </c>
      <c r="D79" s="11" t="s">
        <v>192</v>
      </c>
      <c r="E79" s="171" t="s">
        <v>190</v>
      </c>
      <c r="F79" s="11" t="s">
        <v>289</v>
      </c>
      <c r="G79" s="223" t="s">
        <v>68</v>
      </c>
      <c r="H79" s="110" t="s">
        <v>7</v>
      </c>
      <c r="I79" s="110" t="s">
        <v>307</v>
      </c>
      <c r="J79" s="25">
        <v>700000</v>
      </c>
      <c r="K79" s="25">
        <f>J79</f>
        <v>700000</v>
      </c>
      <c r="L79" s="25"/>
      <c r="M79" s="192" t="s">
        <v>40</v>
      </c>
    </row>
    <row r="80" spans="1:13" ht="25.5" customHeight="1">
      <c r="A80" s="139"/>
      <c r="B80" s="15"/>
      <c r="C80" s="13" t="s">
        <v>153</v>
      </c>
      <c r="D80" s="15"/>
      <c r="E80" s="15"/>
      <c r="F80" s="15"/>
      <c r="G80" s="224"/>
      <c r="H80" s="85"/>
      <c r="I80" s="85"/>
      <c r="J80" s="26"/>
      <c r="K80" s="26"/>
      <c r="L80" s="26"/>
      <c r="M80" s="193"/>
    </row>
    <row r="81" spans="1:13" ht="19.5" customHeight="1">
      <c r="A81" s="138">
        <f>A79+1</f>
        <v>34</v>
      </c>
      <c r="B81" s="171" t="s">
        <v>150</v>
      </c>
      <c r="C81" s="11" t="s">
        <v>151</v>
      </c>
      <c r="D81" s="11" t="s">
        <v>193</v>
      </c>
      <c r="E81" s="171" t="s">
        <v>190</v>
      </c>
      <c r="F81" s="11" t="s">
        <v>289</v>
      </c>
      <c r="G81" s="223" t="s">
        <v>69</v>
      </c>
      <c r="H81" s="110" t="s">
        <v>7</v>
      </c>
      <c r="I81" s="110" t="s">
        <v>307</v>
      </c>
      <c r="J81" s="25">
        <v>8400000</v>
      </c>
      <c r="K81" s="25">
        <f>J81</f>
        <v>8400000</v>
      </c>
      <c r="L81" s="25"/>
      <c r="M81" s="192" t="s">
        <v>40</v>
      </c>
    </row>
    <row r="82" spans="1:13" ht="19.5" customHeight="1">
      <c r="A82" s="139"/>
      <c r="B82" s="15"/>
      <c r="C82" s="13" t="s">
        <v>153</v>
      </c>
      <c r="D82" s="15"/>
      <c r="E82" s="15"/>
      <c r="F82" s="15"/>
      <c r="G82" s="224"/>
      <c r="H82" s="85"/>
      <c r="I82" s="85"/>
      <c r="J82" s="26"/>
      <c r="K82" s="26"/>
      <c r="L82" s="26"/>
      <c r="M82" s="193"/>
    </row>
    <row r="83" spans="1:13" ht="19.5" customHeight="1">
      <c r="A83" s="138">
        <f>A81+1</f>
        <v>35</v>
      </c>
      <c r="B83" s="171" t="s">
        <v>150</v>
      </c>
      <c r="C83" s="11" t="s">
        <v>151</v>
      </c>
      <c r="D83" s="11" t="s">
        <v>194</v>
      </c>
      <c r="E83" s="171" t="s">
        <v>190</v>
      </c>
      <c r="F83" s="11" t="s">
        <v>289</v>
      </c>
      <c r="G83" s="223" t="s">
        <v>70</v>
      </c>
      <c r="H83" s="110" t="s">
        <v>7</v>
      </c>
      <c r="I83" s="110" t="s">
        <v>307</v>
      </c>
      <c r="J83" s="25">
        <v>2481000</v>
      </c>
      <c r="K83" s="25">
        <f>J83</f>
        <v>2481000</v>
      </c>
      <c r="L83" s="25"/>
      <c r="M83" s="192" t="s">
        <v>40</v>
      </c>
    </row>
    <row r="84" spans="1:13" ht="19.5" customHeight="1">
      <c r="A84" s="139"/>
      <c r="B84" s="15"/>
      <c r="C84" s="13" t="s">
        <v>153</v>
      </c>
      <c r="D84" s="15"/>
      <c r="E84" s="15"/>
      <c r="F84" s="15"/>
      <c r="G84" s="224"/>
      <c r="H84" s="85"/>
      <c r="I84" s="85"/>
      <c r="J84" s="26"/>
      <c r="K84" s="26"/>
      <c r="L84" s="26"/>
      <c r="M84" s="193"/>
    </row>
    <row r="85" spans="1:13" ht="19.5" customHeight="1">
      <c r="A85" s="138">
        <f>A83+1</f>
        <v>36</v>
      </c>
      <c r="B85" s="11" t="s">
        <v>150</v>
      </c>
      <c r="C85" s="11" t="s">
        <v>151</v>
      </c>
      <c r="D85" s="11" t="s">
        <v>195</v>
      </c>
      <c r="E85" s="11" t="s">
        <v>190</v>
      </c>
      <c r="F85" s="11" t="s">
        <v>289</v>
      </c>
      <c r="G85" s="223" t="s">
        <v>71</v>
      </c>
      <c r="H85" s="11" t="s">
        <v>7</v>
      </c>
      <c r="I85" s="11" t="s">
        <v>307</v>
      </c>
      <c r="J85" s="25">
        <v>7650000</v>
      </c>
      <c r="K85" s="12">
        <f>J85</f>
        <v>7650000</v>
      </c>
      <c r="L85" s="25"/>
      <c r="M85" s="192" t="s">
        <v>40</v>
      </c>
    </row>
    <row r="86" spans="1:13" ht="19.5" customHeight="1">
      <c r="A86" s="137"/>
      <c r="B86" s="14"/>
      <c r="C86" s="14" t="s">
        <v>153</v>
      </c>
      <c r="D86" s="14"/>
      <c r="E86" s="14"/>
      <c r="F86" s="14"/>
      <c r="G86" s="225"/>
      <c r="H86" s="14"/>
      <c r="I86" s="14"/>
      <c r="J86" s="185"/>
      <c r="K86" s="187"/>
      <c r="L86" s="185"/>
      <c r="M86" s="197"/>
    </row>
    <row r="87" spans="1:13" ht="19.5" customHeight="1">
      <c r="A87" s="138">
        <f>A85+1</f>
        <v>37</v>
      </c>
      <c r="B87" s="11" t="s">
        <v>150</v>
      </c>
      <c r="C87" s="11" t="s">
        <v>151</v>
      </c>
      <c r="D87" s="11" t="s">
        <v>322</v>
      </c>
      <c r="E87" s="11" t="s">
        <v>190</v>
      </c>
      <c r="F87" s="11" t="s">
        <v>289</v>
      </c>
      <c r="G87" s="230" t="s">
        <v>72</v>
      </c>
      <c r="H87" s="11" t="s">
        <v>7</v>
      </c>
      <c r="I87" s="11" t="s">
        <v>307</v>
      </c>
      <c r="J87" s="25">
        <v>7000000</v>
      </c>
      <c r="K87" s="12">
        <f>J87</f>
        <v>7000000</v>
      </c>
      <c r="L87" s="25"/>
      <c r="M87" s="192" t="s">
        <v>40</v>
      </c>
    </row>
    <row r="88" spans="1:13" ht="19.5" customHeight="1" thickBot="1">
      <c r="A88" s="136"/>
      <c r="B88" s="129"/>
      <c r="C88" s="129" t="s">
        <v>153</v>
      </c>
      <c r="D88" s="129"/>
      <c r="E88" s="129"/>
      <c r="F88" s="129"/>
      <c r="G88" s="231"/>
      <c r="H88" s="129"/>
      <c r="I88" s="129"/>
      <c r="J88" s="132"/>
      <c r="K88" s="133"/>
      <c r="L88" s="132"/>
      <c r="M88" s="194"/>
    </row>
    <row r="89" spans="1:255" ht="19.5" customHeight="1" thickTop="1">
      <c r="A89" s="134">
        <f>A87+1</f>
        <v>38</v>
      </c>
      <c r="B89" s="188" t="s">
        <v>150</v>
      </c>
      <c r="C89" s="122" t="s">
        <v>151</v>
      </c>
      <c r="D89" s="122" t="s">
        <v>196</v>
      </c>
      <c r="E89" s="188" t="s">
        <v>197</v>
      </c>
      <c r="F89" s="122" t="s">
        <v>289</v>
      </c>
      <c r="G89" s="228" t="s">
        <v>73</v>
      </c>
      <c r="H89" s="172" t="s">
        <v>7</v>
      </c>
      <c r="I89" s="172" t="s">
        <v>307</v>
      </c>
      <c r="J89" s="123">
        <v>10000000</v>
      </c>
      <c r="K89" s="123">
        <f>J89</f>
        <v>10000000</v>
      </c>
      <c r="L89" s="123"/>
      <c r="M89" s="195" t="s">
        <v>36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</row>
    <row r="90" spans="1:255" ht="19.5" customHeight="1">
      <c r="A90" s="139"/>
      <c r="B90" s="15"/>
      <c r="C90" s="13" t="s">
        <v>153</v>
      </c>
      <c r="D90" s="15"/>
      <c r="E90" s="15"/>
      <c r="F90" s="15"/>
      <c r="G90" s="224"/>
      <c r="H90" s="85"/>
      <c r="I90" s="85"/>
      <c r="J90" s="26"/>
      <c r="K90" s="26"/>
      <c r="L90" s="26"/>
      <c r="M90" s="19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</row>
    <row r="91" spans="1:255" ht="19.5" customHeight="1">
      <c r="A91" s="138">
        <f>A89+1</f>
        <v>39</v>
      </c>
      <c r="B91" s="171" t="s">
        <v>150</v>
      </c>
      <c r="C91" s="11" t="s">
        <v>151</v>
      </c>
      <c r="D91" s="11" t="s">
        <v>198</v>
      </c>
      <c r="E91" s="171" t="s">
        <v>199</v>
      </c>
      <c r="F91" s="11" t="s">
        <v>289</v>
      </c>
      <c r="G91" s="223" t="s">
        <v>74</v>
      </c>
      <c r="H91" s="110" t="s">
        <v>7</v>
      </c>
      <c r="I91" s="110" t="s">
        <v>307</v>
      </c>
      <c r="J91" s="25">
        <v>3500000</v>
      </c>
      <c r="K91" s="25">
        <f>J91</f>
        <v>3500000</v>
      </c>
      <c r="L91" s="25"/>
      <c r="M91" s="192" t="s">
        <v>36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</row>
    <row r="92" spans="1:255" ht="19.5" customHeight="1">
      <c r="A92" s="139"/>
      <c r="B92" s="15"/>
      <c r="C92" s="13" t="s">
        <v>153</v>
      </c>
      <c r="D92" s="15"/>
      <c r="E92" s="15"/>
      <c r="F92" s="15"/>
      <c r="G92" s="224"/>
      <c r="H92" s="85"/>
      <c r="I92" s="85"/>
      <c r="J92" s="26"/>
      <c r="K92" s="26"/>
      <c r="L92" s="26"/>
      <c r="M92" s="19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</row>
    <row r="93" spans="1:255" s="73" customFormat="1" ht="19.5" customHeight="1">
      <c r="A93" s="138">
        <f>A91+1</f>
        <v>40</v>
      </c>
      <c r="B93" s="171" t="s">
        <v>150</v>
      </c>
      <c r="C93" s="11" t="s">
        <v>151</v>
      </c>
      <c r="D93" s="11" t="s">
        <v>200</v>
      </c>
      <c r="E93" s="171" t="str">
        <f>E91</f>
        <v>28.07.2000</v>
      </c>
      <c r="F93" s="11" t="s">
        <v>289</v>
      </c>
      <c r="G93" s="223" t="s">
        <v>75</v>
      </c>
      <c r="H93" s="110" t="s">
        <v>7</v>
      </c>
      <c r="I93" s="110" t="s">
        <v>307</v>
      </c>
      <c r="J93" s="25">
        <f>K93</f>
        <v>7126868</v>
      </c>
      <c r="K93" s="25">
        <v>7126868</v>
      </c>
      <c r="L93" s="25"/>
      <c r="M93" s="192" t="s">
        <v>36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73" customFormat="1" ht="19.5" customHeight="1">
      <c r="A94" s="139"/>
      <c r="B94" s="15"/>
      <c r="C94" s="13" t="s">
        <v>153</v>
      </c>
      <c r="D94" s="15"/>
      <c r="E94" s="15"/>
      <c r="F94" s="15"/>
      <c r="G94" s="224"/>
      <c r="H94" s="85"/>
      <c r="I94" s="85"/>
      <c r="J94" s="26"/>
      <c r="K94" s="26"/>
      <c r="L94" s="26"/>
      <c r="M94" s="193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73" customFormat="1" ht="19.5" customHeight="1">
      <c r="A95" s="138">
        <f>A93+1</f>
        <v>41</v>
      </c>
      <c r="B95" s="171" t="s">
        <v>150</v>
      </c>
      <c r="C95" s="11" t="s">
        <v>151</v>
      </c>
      <c r="D95" s="11" t="s">
        <v>201</v>
      </c>
      <c r="E95" s="171" t="s">
        <v>202</v>
      </c>
      <c r="F95" s="11" t="s">
        <v>289</v>
      </c>
      <c r="G95" s="223" t="s">
        <v>76</v>
      </c>
      <c r="H95" s="110" t="s">
        <v>7</v>
      </c>
      <c r="I95" s="110" t="s">
        <v>307</v>
      </c>
      <c r="J95" s="25">
        <v>10000000</v>
      </c>
      <c r="K95" s="25">
        <f>J95</f>
        <v>10000000</v>
      </c>
      <c r="L95" s="25"/>
      <c r="M95" s="192" t="s">
        <v>36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73" customFormat="1" ht="27" customHeight="1">
      <c r="A96" s="139"/>
      <c r="B96" s="15"/>
      <c r="C96" s="13" t="s">
        <v>153</v>
      </c>
      <c r="D96" s="15"/>
      <c r="E96" s="15"/>
      <c r="F96" s="15"/>
      <c r="G96" s="224"/>
      <c r="H96" s="85"/>
      <c r="I96" s="85"/>
      <c r="J96" s="26"/>
      <c r="K96" s="26"/>
      <c r="L96" s="26"/>
      <c r="M96" s="19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13" ht="19.5" customHeight="1">
      <c r="A97" s="138">
        <f>A95+1</f>
        <v>42</v>
      </c>
      <c r="B97" s="171" t="s">
        <v>150</v>
      </c>
      <c r="C97" s="11" t="s">
        <v>151</v>
      </c>
      <c r="D97" s="11" t="s">
        <v>203</v>
      </c>
      <c r="E97" s="171" t="s">
        <v>202</v>
      </c>
      <c r="F97" s="11" t="s">
        <v>289</v>
      </c>
      <c r="G97" s="223" t="s">
        <v>77</v>
      </c>
      <c r="H97" s="110" t="s">
        <v>7</v>
      </c>
      <c r="I97" s="110" t="s">
        <v>307</v>
      </c>
      <c r="J97" s="25">
        <v>682815</v>
      </c>
      <c r="K97" s="25">
        <f>J97</f>
        <v>682815</v>
      </c>
      <c r="L97" s="25"/>
      <c r="M97" s="192" t="s">
        <v>36</v>
      </c>
    </row>
    <row r="98" spans="1:13" ht="19.5" customHeight="1">
      <c r="A98" s="139"/>
      <c r="B98" s="15"/>
      <c r="C98" s="13" t="s">
        <v>153</v>
      </c>
      <c r="D98" s="15"/>
      <c r="E98" s="15"/>
      <c r="F98" s="15"/>
      <c r="G98" s="224"/>
      <c r="H98" s="85"/>
      <c r="I98" s="85"/>
      <c r="J98" s="26"/>
      <c r="K98" s="26"/>
      <c r="L98" s="26"/>
      <c r="M98" s="193"/>
    </row>
    <row r="99" spans="1:13" ht="19.5" customHeight="1">
      <c r="A99" s="138">
        <f>A97+1</f>
        <v>43</v>
      </c>
      <c r="B99" s="171" t="s">
        <v>150</v>
      </c>
      <c r="C99" s="11" t="s">
        <v>151</v>
      </c>
      <c r="D99" s="11" t="s">
        <v>204</v>
      </c>
      <c r="E99" s="171" t="s">
        <v>202</v>
      </c>
      <c r="F99" s="11" t="s">
        <v>289</v>
      </c>
      <c r="G99" s="223" t="s">
        <v>78</v>
      </c>
      <c r="H99" s="110" t="s">
        <v>7</v>
      </c>
      <c r="I99" s="110" t="s">
        <v>307</v>
      </c>
      <c r="J99" s="25">
        <v>1000000</v>
      </c>
      <c r="K99" s="25">
        <v>1000000</v>
      </c>
      <c r="L99" s="25"/>
      <c r="M99" s="192" t="s">
        <v>36</v>
      </c>
    </row>
    <row r="100" spans="1:13" ht="19.5" customHeight="1">
      <c r="A100" s="139"/>
      <c r="B100" s="15"/>
      <c r="C100" s="13" t="s">
        <v>153</v>
      </c>
      <c r="D100" s="15"/>
      <c r="E100" s="15"/>
      <c r="F100" s="15"/>
      <c r="G100" s="224"/>
      <c r="H100" s="85"/>
      <c r="I100" s="85"/>
      <c r="J100" s="26"/>
      <c r="K100" s="26"/>
      <c r="L100" s="26"/>
      <c r="M100" s="193"/>
    </row>
    <row r="101" spans="1:13" ht="19.5" customHeight="1">
      <c r="A101" s="138">
        <f>A99+1</f>
        <v>44</v>
      </c>
      <c r="B101" s="171" t="s">
        <v>150</v>
      </c>
      <c r="C101" s="11" t="s">
        <v>151</v>
      </c>
      <c r="D101" s="11" t="s">
        <v>205</v>
      </c>
      <c r="E101" s="171" t="s">
        <v>202</v>
      </c>
      <c r="F101" s="11" t="s">
        <v>289</v>
      </c>
      <c r="G101" s="223" t="s">
        <v>79</v>
      </c>
      <c r="H101" s="110" t="s">
        <v>7</v>
      </c>
      <c r="I101" s="110" t="s">
        <v>307</v>
      </c>
      <c r="J101" s="25">
        <v>2500000</v>
      </c>
      <c r="K101" s="25">
        <v>2500000</v>
      </c>
      <c r="L101" s="25"/>
      <c r="M101" s="192" t="s">
        <v>36</v>
      </c>
    </row>
    <row r="102" spans="1:13" ht="19.5" customHeight="1">
      <c r="A102" s="139"/>
      <c r="B102" s="15"/>
      <c r="C102" s="13" t="s">
        <v>153</v>
      </c>
      <c r="D102" s="15"/>
      <c r="E102" s="15"/>
      <c r="F102" s="15"/>
      <c r="G102" s="224"/>
      <c r="H102" s="85"/>
      <c r="I102" s="85"/>
      <c r="J102" s="26"/>
      <c r="K102" s="26"/>
      <c r="L102" s="26"/>
      <c r="M102" s="193"/>
    </row>
    <row r="103" spans="1:13" ht="19.5" customHeight="1">
      <c r="A103" s="138">
        <f>A101+1</f>
        <v>45</v>
      </c>
      <c r="B103" s="171" t="s">
        <v>206</v>
      </c>
      <c r="C103" s="11" t="s">
        <v>207</v>
      </c>
      <c r="D103" s="11" t="s">
        <v>208</v>
      </c>
      <c r="E103" s="171" t="str">
        <f>E101</f>
        <v>31.07.2000.</v>
      </c>
      <c r="F103" s="221" t="s">
        <v>209</v>
      </c>
      <c r="G103" s="223" t="s">
        <v>80</v>
      </c>
      <c r="H103" s="110" t="s">
        <v>210</v>
      </c>
      <c r="I103" s="110" t="s">
        <v>306</v>
      </c>
      <c r="J103" s="25">
        <v>6140000</v>
      </c>
      <c r="K103" s="25">
        <v>7107412.26</v>
      </c>
      <c r="L103" s="25"/>
      <c r="M103" s="192" t="s">
        <v>81</v>
      </c>
    </row>
    <row r="104" spans="1:13" ht="19.5" customHeight="1">
      <c r="A104" s="139"/>
      <c r="B104" s="15"/>
      <c r="C104" s="13" t="s">
        <v>211</v>
      </c>
      <c r="D104" s="15"/>
      <c r="E104" s="15"/>
      <c r="F104" s="222"/>
      <c r="G104" s="224"/>
      <c r="H104" s="85"/>
      <c r="I104" s="85"/>
      <c r="J104" s="26"/>
      <c r="K104" s="26"/>
      <c r="L104" s="26"/>
      <c r="M104" s="193"/>
    </row>
    <row r="105" spans="1:13" ht="19.5" customHeight="1">
      <c r="A105" s="138">
        <f>A103+1</f>
        <v>46</v>
      </c>
      <c r="B105" s="171" t="s">
        <v>150</v>
      </c>
      <c r="C105" s="11" t="s">
        <v>151</v>
      </c>
      <c r="D105" s="11" t="s">
        <v>212</v>
      </c>
      <c r="E105" s="171" t="s">
        <v>291</v>
      </c>
      <c r="F105" s="11" t="s">
        <v>289</v>
      </c>
      <c r="G105" s="223" t="s">
        <v>82</v>
      </c>
      <c r="H105" s="110" t="s">
        <v>7</v>
      </c>
      <c r="I105" s="110" t="s">
        <v>307</v>
      </c>
      <c r="J105" s="25">
        <v>8000000</v>
      </c>
      <c r="K105" s="25">
        <f>J105</f>
        <v>8000000</v>
      </c>
      <c r="L105" s="25"/>
      <c r="M105" s="192" t="s">
        <v>36</v>
      </c>
    </row>
    <row r="106" spans="1:13" ht="19.5" customHeight="1">
      <c r="A106" s="139"/>
      <c r="B106" s="15"/>
      <c r="C106" s="13" t="s">
        <v>153</v>
      </c>
      <c r="D106" s="15"/>
      <c r="E106" s="15"/>
      <c r="F106" s="15"/>
      <c r="G106" s="224"/>
      <c r="H106" s="85"/>
      <c r="I106" s="85"/>
      <c r="J106" s="26"/>
      <c r="K106" s="26"/>
      <c r="L106" s="26"/>
      <c r="M106" s="193"/>
    </row>
    <row r="107" spans="1:13" ht="19.5" customHeight="1">
      <c r="A107" s="138">
        <f>A105+1</f>
        <v>47</v>
      </c>
      <c r="B107" s="171" t="s">
        <v>150</v>
      </c>
      <c r="C107" s="11" t="s">
        <v>151</v>
      </c>
      <c r="D107" s="11" t="s">
        <v>213</v>
      </c>
      <c r="E107" s="171" t="s">
        <v>291</v>
      </c>
      <c r="F107" s="11" t="s">
        <v>289</v>
      </c>
      <c r="G107" s="223" t="s">
        <v>83</v>
      </c>
      <c r="H107" s="110" t="s">
        <v>7</v>
      </c>
      <c r="I107" s="110" t="s">
        <v>307</v>
      </c>
      <c r="J107" s="25">
        <v>800000</v>
      </c>
      <c r="K107" s="25">
        <f>J107</f>
        <v>800000</v>
      </c>
      <c r="L107" s="25"/>
      <c r="M107" s="192" t="s">
        <v>36</v>
      </c>
    </row>
    <row r="108" spans="1:13" ht="19.5" customHeight="1">
      <c r="A108" s="139"/>
      <c r="B108" s="15"/>
      <c r="C108" s="13" t="s">
        <v>153</v>
      </c>
      <c r="D108" s="15"/>
      <c r="E108" s="15"/>
      <c r="F108" s="15"/>
      <c r="G108" s="224"/>
      <c r="H108" s="85"/>
      <c r="I108" s="85"/>
      <c r="J108" s="26"/>
      <c r="K108" s="26"/>
      <c r="L108" s="26"/>
      <c r="M108" s="193"/>
    </row>
    <row r="109" spans="1:13" ht="19.5" customHeight="1">
      <c r="A109" s="138">
        <f>A107+1</f>
        <v>48</v>
      </c>
      <c r="B109" s="171" t="s">
        <v>150</v>
      </c>
      <c r="C109" s="11" t="s">
        <v>151</v>
      </c>
      <c r="D109" s="11" t="s">
        <v>214</v>
      </c>
      <c r="E109" s="171" t="s">
        <v>291</v>
      </c>
      <c r="F109" s="11" t="s">
        <v>289</v>
      </c>
      <c r="G109" s="223" t="s">
        <v>84</v>
      </c>
      <c r="H109" s="110" t="s">
        <v>7</v>
      </c>
      <c r="I109" s="110" t="s">
        <v>307</v>
      </c>
      <c r="J109" s="25">
        <v>3348600</v>
      </c>
      <c r="K109" s="25">
        <f>J109</f>
        <v>3348600</v>
      </c>
      <c r="L109" s="25"/>
      <c r="M109" s="192" t="s">
        <v>36</v>
      </c>
    </row>
    <row r="110" spans="1:13" ht="19.5" customHeight="1">
      <c r="A110" s="139"/>
      <c r="B110" s="15"/>
      <c r="C110" s="13" t="s">
        <v>153</v>
      </c>
      <c r="D110" s="15"/>
      <c r="E110" s="15"/>
      <c r="F110" s="15"/>
      <c r="G110" s="224"/>
      <c r="H110" s="85"/>
      <c r="I110" s="85"/>
      <c r="J110" s="26"/>
      <c r="K110" s="26"/>
      <c r="L110" s="26"/>
      <c r="M110" s="193"/>
    </row>
    <row r="111" spans="1:13" ht="19.5" customHeight="1">
      <c r="A111" s="138">
        <f>A109+1</f>
        <v>49</v>
      </c>
      <c r="B111" s="171" t="s">
        <v>150</v>
      </c>
      <c r="C111" s="11" t="s">
        <v>151</v>
      </c>
      <c r="D111" s="11" t="s">
        <v>215</v>
      </c>
      <c r="E111" s="171" t="s">
        <v>291</v>
      </c>
      <c r="F111" s="11" t="s">
        <v>289</v>
      </c>
      <c r="G111" s="223" t="s">
        <v>85</v>
      </c>
      <c r="H111" s="110" t="s">
        <v>7</v>
      </c>
      <c r="I111" s="110" t="s">
        <v>307</v>
      </c>
      <c r="J111" s="25">
        <v>5000000</v>
      </c>
      <c r="K111" s="25">
        <f>J111</f>
        <v>5000000</v>
      </c>
      <c r="L111" s="25"/>
      <c r="M111" s="192" t="s">
        <v>36</v>
      </c>
    </row>
    <row r="112" spans="1:13" ht="19.5" customHeight="1">
      <c r="A112" s="139"/>
      <c r="B112" s="15"/>
      <c r="C112" s="13" t="s">
        <v>153</v>
      </c>
      <c r="D112" s="15"/>
      <c r="E112" s="15"/>
      <c r="F112" s="15"/>
      <c r="G112" s="224"/>
      <c r="H112" s="85"/>
      <c r="I112" s="85"/>
      <c r="J112" s="26"/>
      <c r="K112" s="26"/>
      <c r="L112" s="26"/>
      <c r="M112" s="193"/>
    </row>
    <row r="113" spans="1:13" ht="19.5" customHeight="1">
      <c r="A113" s="135">
        <f>A111+1</f>
        <v>50</v>
      </c>
      <c r="B113" s="69" t="s">
        <v>150</v>
      </c>
      <c r="C113" s="69" t="s">
        <v>151</v>
      </c>
      <c r="D113" s="46" t="s">
        <v>216</v>
      </c>
      <c r="E113" s="46" t="s">
        <v>291</v>
      </c>
      <c r="F113" s="46" t="s">
        <v>289</v>
      </c>
      <c r="G113" s="232" t="s">
        <v>86</v>
      </c>
      <c r="H113" s="70" t="s">
        <v>7</v>
      </c>
      <c r="I113" s="70" t="s">
        <v>307</v>
      </c>
      <c r="J113" s="71">
        <v>3800000</v>
      </c>
      <c r="K113" s="72">
        <f>J113</f>
        <v>3800000</v>
      </c>
      <c r="L113" s="68"/>
      <c r="M113" s="198" t="s">
        <v>36</v>
      </c>
    </row>
    <row r="114" spans="1:13" ht="19.5" customHeight="1">
      <c r="A114" s="137"/>
      <c r="B114" s="18"/>
      <c r="C114" s="18" t="s">
        <v>153</v>
      </c>
      <c r="D114" s="14"/>
      <c r="E114" s="14"/>
      <c r="F114" s="14"/>
      <c r="G114" s="233"/>
      <c r="H114" s="14"/>
      <c r="I114" s="66"/>
      <c r="J114" s="186"/>
      <c r="K114" s="187"/>
      <c r="L114" s="185"/>
      <c r="M114" s="199"/>
    </row>
    <row r="115" spans="1:13" ht="19.5" customHeight="1">
      <c r="A115" s="138">
        <f>A113+1</f>
        <v>51</v>
      </c>
      <c r="B115" s="11" t="str">
        <f>B113</f>
        <v>25.05.2000.</v>
      </c>
      <c r="C115" s="11" t="s">
        <v>151</v>
      </c>
      <c r="D115" s="11" t="s">
        <v>217</v>
      </c>
      <c r="E115" s="11" t="s">
        <v>291</v>
      </c>
      <c r="F115" s="11" t="s">
        <v>289</v>
      </c>
      <c r="G115" s="223" t="s">
        <v>87</v>
      </c>
      <c r="H115" s="11" t="s">
        <v>7</v>
      </c>
      <c r="I115" s="11" t="s">
        <v>307</v>
      </c>
      <c r="J115" s="25">
        <v>8026903</v>
      </c>
      <c r="K115" s="12">
        <f>J115</f>
        <v>8026903</v>
      </c>
      <c r="L115" s="25"/>
      <c r="M115" s="192" t="s">
        <v>36</v>
      </c>
    </row>
    <row r="116" spans="1:13" ht="27" customHeight="1" thickBot="1">
      <c r="A116" s="136"/>
      <c r="B116" s="129"/>
      <c r="C116" s="129" t="s">
        <v>153</v>
      </c>
      <c r="D116" s="129"/>
      <c r="E116" s="129"/>
      <c r="F116" s="129"/>
      <c r="G116" s="229"/>
      <c r="H116" s="129"/>
      <c r="I116" s="129"/>
      <c r="J116" s="132"/>
      <c r="K116" s="133"/>
      <c r="L116" s="132"/>
      <c r="M116" s="194"/>
    </row>
    <row r="117" spans="1:13" ht="19.5" customHeight="1" thickTop="1">
      <c r="A117" s="134">
        <f>A115+1</f>
        <v>52</v>
      </c>
      <c r="B117" s="188" t="s">
        <v>107</v>
      </c>
      <c r="C117" s="122" t="s">
        <v>108</v>
      </c>
      <c r="D117" s="122" t="s">
        <v>323</v>
      </c>
      <c r="E117" s="188" t="s">
        <v>107</v>
      </c>
      <c r="F117" s="122" t="s">
        <v>311</v>
      </c>
      <c r="G117" s="228" t="s">
        <v>110</v>
      </c>
      <c r="H117" s="172" t="s">
        <v>305</v>
      </c>
      <c r="I117" s="172"/>
      <c r="J117" s="123">
        <v>5150000</v>
      </c>
      <c r="K117" s="123">
        <v>19978194.15</v>
      </c>
      <c r="L117" s="123"/>
      <c r="M117" s="195" t="s">
        <v>111</v>
      </c>
    </row>
    <row r="118" spans="1:13" ht="24.75" customHeight="1">
      <c r="A118" s="139"/>
      <c r="B118" s="15"/>
      <c r="C118" s="13" t="s">
        <v>109</v>
      </c>
      <c r="D118" s="15"/>
      <c r="E118" s="15"/>
      <c r="F118" s="15"/>
      <c r="G118" s="224"/>
      <c r="H118" s="85"/>
      <c r="I118" s="85"/>
      <c r="J118" s="26"/>
      <c r="K118" s="26"/>
      <c r="L118" s="26"/>
      <c r="M118" s="193"/>
    </row>
    <row r="119" spans="1:13" ht="19.5" customHeight="1">
      <c r="A119" s="138">
        <f>A117+1</f>
        <v>53</v>
      </c>
      <c r="B119" s="171">
        <v>36607</v>
      </c>
      <c r="C119" s="11" t="s">
        <v>218</v>
      </c>
      <c r="D119" s="11" t="s">
        <v>219</v>
      </c>
      <c r="E119" s="171" t="s">
        <v>220</v>
      </c>
      <c r="F119" s="11" t="s">
        <v>289</v>
      </c>
      <c r="G119" s="223" t="s">
        <v>88</v>
      </c>
      <c r="H119" s="110" t="s">
        <v>7</v>
      </c>
      <c r="I119" s="110" t="s">
        <v>306</v>
      </c>
      <c r="J119" s="25">
        <v>37453787.7</v>
      </c>
      <c r="K119" s="25">
        <f>J119</f>
        <v>37453787.7</v>
      </c>
      <c r="L119" s="25"/>
      <c r="M119" s="192" t="s">
        <v>36</v>
      </c>
    </row>
    <row r="120" spans="1:13" ht="19.5" customHeight="1">
      <c r="A120" s="139"/>
      <c r="B120" s="15"/>
      <c r="C120" s="13" t="s">
        <v>221</v>
      </c>
      <c r="D120" s="15"/>
      <c r="E120" s="15"/>
      <c r="F120" s="15"/>
      <c r="G120" s="224"/>
      <c r="H120" s="85"/>
      <c r="I120" s="85"/>
      <c r="J120" s="26"/>
      <c r="K120" s="26"/>
      <c r="L120" s="26"/>
      <c r="M120" s="193"/>
    </row>
    <row r="121" spans="1:13" ht="19.5" customHeight="1">
      <c r="A121" s="138">
        <f>A119+1</f>
        <v>54</v>
      </c>
      <c r="B121" s="171" t="s">
        <v>150</v>
      </c>
      <c r="C121" s="11" t="s">
        <v>151</v>
      </c>
      <c r="D121" s="11" t="s">
        <v>222</v>
      </c>
      <c r="E121" s="171" t="s">
        <v>188</v>
      </c>
      <c r="F121" s="11" t="s">
        <v>289</v>
      </c>
      <c r="G121" s="223" t="s">
        <v>89</v>
      </c>
      <c r="H121" s="110" t="s">
        <v>7</v>
      </c>
      <c r="I121" s="110" t="s">
        <v>307</v>
      </c>
      <c r="J121" s="25">
        <v>10000000</v>
      </c>
      <c r="K121" s="25">
        <f>J121</f>
        <v>10000000</v>
      </c>
      <c r="L121" s="25"/>
      <c r="M121" s="192" t="s">
        <v>40</v>
      </c>
    </row>
    <row r="122" spans="1:13" ht="19.5" customHeight="1">
      <c r="A122" s="139"/>
      <c r="B122" s="15"/>
      <c r="C122" s="13" t="s">
        <v>153</v>
      </c>
      <c r="D122" s="15"/>
      <c r="E122" s="15"/>
      <c r="F122" s="15"/>
      <c r="G122" s="224"/>
      <c r="H122" s="85"/>
      <c r="I122" s="85"/>
      <c r="J122" s="26"/>
      <c r="K122" s="26"/>
      <c r="L122" s="26"/>
      <c r="M122" s="193"/>
    </row>
    <row r="123" spans="1:13" ht="19.5" customHeight="1">
      <c r="A123" s="138">
        <f>A121+1</f>
        <v>55</v>
      </c>
      <c r="B123" s="171" t="s">
        <v>150</v>
      </c>
      <c r="C123" s="11" t="s">
        <v>151</v>
      </c>
      <c r="D123" s="11" t="s">
        <v>223</v>
      </c>
      <c r="E123" s="171" t="s">
        <v>224</v>
      </c>
      <c r="F123" s="11" t="s">
        <v>289</v>
      </c>
      <c r="G123" s="223" t="s">
        <v>90</v>
      </c>
      <c r="H123" s="110" t="s">
        <v>7</v>
      </c>
      <c r="I123" s="110" t="s">
        <v>307</v>
      </c>
      <c r="J123" s="25">
        <v>500000</v>
      </c>
      <c r="K123" s="25">
        <f>J123</f>
        <v>500000</v>
      </c>
      <c r="L123" s="25"/>
      <c r="M123" s="192" t="s">
        <v>40</v>
      </c>
    </row>
    <row r="124" spans="1:13" ht="19.5" customHeight="1">
      <c r="A124" s="139"/>
      <c r="B124" s="15"/>
      <c r="C124" s="13" t="s">
        <v>153</v>
      </c>
      <c r="D124" s="15"/>
      <c r="E124" s="15"/>
      <c r="F124" s="15"/>
      <c r="G124" s="224"/>
      <c r="H124" s="85"/>
      <c r="I124" s="85"/>
      <c r="J124" s="26"/>
      <c r="K124" s="26"/>
      <c r="L124" s="26"/>
      <c r="M124" s="193"/>
    </row>
    <row r="125" spans="1:13" ht="19.5" customHeight="1">
      <c r="A125" s="138">
        <f>A123+1</f>
        <v>56</v>
      </c>
      <c r="B125" s="171" t="s">
        <v>150</v>
      </c>
      <c r="C125" s="11" t="s">
        <v>151</v>
      </c>
      <c r="D125" s="11" t="s">
        <v>225</v>
      </c>
      <c r="E125" s="171" t="s">
        <v>224</v>
      </c>
      <c r="F125" s="11" t="s">
        <v>289</v>
      </c>
      <c r="G125" s="223" t="s">
        <v>91</v>
      </c>
      <c r="H125" s="110" t="s">
        <v>7</v>
      </c>
      <c r="I125" s="110" t="s">
        <v>307</v>
      </c>
      <c r="J125" s="25">
        <v>7639600</v>
      </c>
      <c r="K125" s="25">
        <f>J125</f>
        <v>7639600</v>
      </c>
      <c r="L125" s="25"/>
      <c r="M125" s="192" t="s">
        <v>40</v>
      </c>
    </row>
    <row r="126" spans="1:13" ht="25.5" customHeight="1">
      <c r="A126" s="139"/>
      <c r="B126" s="15"/>
      <c r="C126" s="13" t="s">
        <v>153</v>
      </c>
      <c r="D126" s="15"/>
      <c r="E126" s="15"/>
      <c r="F126" s="15"/>
      <c r="G126" s="224"/>
      <c r="H126" s="85"/>
      <c r="I126" s="85"/>
      <c r="J126" s="26"/>
      <c r="K126" s="26"/>
      <c r="L126" s="26"/>
      <c r="M126" s="193"/>
    </row>
    <row r="127" spans="1:13" ht="19.5" customHeight="1">
      <c r="A127" s="138">
        <f>A125+1</f>
        <v>57</v>
      </c>
      <c r="B127" s="171" t="s">
        <v>150</v>
      </c>
      <c r="C127" s="11" t="s">
        <v>151</v>
      </c>
      <c r="D127" s="11" t="s">
        <v>226</v>
      </c>
      <c r="E127" s="171" t="s">
        <v>224</v>
      </c>
      <c r="F127" s="11" t="s">
        <v>289</v>
      </c>
      <c r="G127" s="223" t="s">
        <v>316</v>
      </c>
      <c r="H127" s="110" t="s">
        <v>7</v>
      </c>
      <c r="I127" s="110" t="s">
        <v>307</v>
      </c>
      <c r="J127" s="25">
        <v>2000000</v>
      </c>
      <c r="K127" s="25">
        <v>2000000</v>
      </c>
      <c r="L127" s="25"/>
      <c r="M127" s="192" t="s">
        <v>40</v>
      </c>
    </row>
    <row r="128" spans="1:13" ht="22.5" customHeight="1">
      <c r="A128" s="139"/>
      <c r="B128" s="15"/>
      <c r="C128" s="13" t="s">
        <v>153</v>
      </c>
      <c r="D128" s="15"/>
      <c r="E128" s="15"/>
      <c r="F128" s="15"/>
      <c r="G128" s="224"/>
      <c r="H128" s="85"/>
      <c r="I128" s="85"/>
      <c r="J128" s="26"/>
      <c r="K128" s="26"/>
      <c r="L128" s="26"/>
      <c r="M128" s="193"/>
    </row>
    <row r="129" spans="1:13" ht="19.5" customHeight="1">
      <c r="A129" s="138">
        <f>A127+1</f>
        <v>58</v>
      </c>
      <c r="B129" s="171" t="s">
        <v>150</v>
      </c>
      <c r="C129" s="11" t="s">
        <v>151</v>
      </c>
      <c r="D129" s="11" t="s">
        <v>227</v>
      </c>
      <c r="E129" s="171" t="s">
        <v>224</v>
      </c>
      <c r="F129" s="11" t="s">
        <v>289</v>
      </c>
      <c r="G129" s="223" t="s">
        <v>92</v>
      </c>
      <c r="H129" s="110" t="s">
        <v>7</v>
      </c>
      <c r="I129" s="110" t="s">
        <v>307</v>
      </c>
      <c r="J129" s="25">
        <v>5525000</v>
      </c>
      <c r="K129" s="25">
        <f>J129</f>
        <v>5525000</v>
      </c>
      <c r="L129" s="25"/>
      <c r="M129" s="192" t="s">
        <v>40</v>
      </c>
    </row>
    <row r="130" spans="1:13" ht="19.5" customHeight="1">
      <c r="A130" s="139"/>
      <c r="B130" s="15"/>
      <c r="C130" s="13" t="s">
        <v>153</v>
      </c>
      <c r="D130" s="15"/>
      <c r="E130" s="15"/>
      <c r="F130" s="15"/>
      <c r="G130" s="224"/>
      <c r="H130" s="85"/>
      <c r="I130" s="85"/>
      <c r="J130" s="26"/>
      <c r="K130" s="26"/>
      <c r="L130" s="26"/>
      <c r="M130" s="193"/>
    </row>
    <row r="131" spans="1:13" ht="19.5" customHeight="1">
      <c r="A131" s="138">
        <f>A129+1</f>
        <v>59</v>
      </c>
      <c r="B131" s="171" t="s">
        <v>150</v>
      </c>
      <c r="C131" s="11" t="s">
        <v>151</v>
      </c>
      <c r="D131" s="11" t="s">
        <v>228</v>
      </c>
      <c r="E131" s="171" t="s">
        <v>224</v>
      </c>
      <c r="F131" s="11" t="s">
        <v>289</v>
      </c>
      <c r="G131" s="223" t="s">
        <v>93</v>
      </c>
      <c r="H131" s="110" t="s">
        <v>7</v>
      </c>
      <c r="I131" s="110" t="s">
        <v>307</v>
      </c>
      <c r="J131" s="25">
        <v>4860000</v>
      </c>
      <c r="K131" s="25">
        <f>J131</f>
        <v>4860000</v>
      </c>
      <c r="L131" s="25"/>
      <c r="M131" s="192" t="s">
        <v>40</v>
      </c>
    </row>
    <row r="132" spans="1:13" ht="19.5" customHeight="1">
      <c r="A132" s="139"/>
      <c r="B132" s="15"/>
      <c r="C132" s="13" t="s">
        <v>153</v>
      </c>
      <c r="D132" s="15"/>
      <c r="E132" s="15"/>
      <c r="F132" s="15"/>
      <c r="G132" s="224"/>
      <c r="H132" s="85"/>
      <c r="I132" s="85"/>
      <c r="J132" s="26"/>
      <c r="K132" s="26"/>
      <c r="L132" s="26"/>
      <c r="M132" s="193"/>
    </row>
    <row r="133" spans="1:13" ht="19.5" customHeight="1">
      <c r="A133" s="138">
        <f>A131+1</f>
        <v>60</v>
      </c>
      <c r="B133" s="171" t="s">
        <v>150</v>
      </c>
      <c r="C133" s="11" t="s">
        <v>151</v>
      </c>
      <c r="D133" s="11" t="s">
        <v>229</v>
      </c>
      <c r="E133" s="171" t="s">
        <v>224</v>
      </c>
      <c r="F133" s="11" t="s">
        <v>289</v>
      </c>
      <c r="G133" s="223" t="s">
        <v>94</v>
      </c>
      <c r="H133" s="110" t="s">
        <v>7</v>
      </c>
      <c r="I133" s="110" t="s">
        <v>307</v>
      </c>
      <c r="J133" s="25">
        <v>500000</v>
      </c>
      <c r="K133" s="25">
        <v>500000</v>
      </c>
      <c r="L133" s="25"/>
      <c r="M133" s="192" t="s">
        <v>40</v>
      </c>
    </row>
    <row r="134" spans="1:13" ht="19.5" customHeight="1">
      <c r="A134" s="139"/>
      <c r="B134" s="15"/>
      <c r="C134" s="13" t="s">
        <v>153</v>
      </c>
      <c r="D134" s="15"/>
      <c r="E134" s="15"/>
      <c r="F134" s="15"/>
      <c r="G134" s="224"/>
      <c r="H134" s="85"/>
      <c r="I134" s="85"/>
      <c r="J134" s="26"/>
      <c r="K134" s="26"/>
      <c r="L134" s="26"/>
      <c r="M134" s="193"/>
    </row>
    <row r="135" spans="1:13" ht="19.5" customHeight="1">
      <c r="A135" s="138">
        <f>A133+1</f>
        <v>61</v>
      </c>
      <c r="B135" s="171" t="s">
        <v>150</v>
      </c>
      <c r="C135" s="11" t="s">
        <v>151</v>
      </c>
      <c r="D135" s="11" t="s">
        <v>230</v>
      </c>
      <c r="E135" s="171" t="s">
        <v>224</v>
      </c>
      <c r="F135" s="11" t="s">
        <v>289</v>
      </c>
      <c r="G135" s="223" t="s">
        <v>95</v>
      </c>
      <c r="H135" s="110" t="s">
        <v>7</v>
      </c>
      <c r="I135" s="110" t="s">
        <v>307</v>
      </c>
      <c r="J135" s="25">
        <v>10000000</v>
      </c>
      <c r="K135" s="25">
        <v>10000000</v>
      </c>
      <c r="L135" s="25"/>
      <c r="M135" s="192" t="s">
        <v>40</v>
      </c>
    </row>
    <row r="136" spans="1:13" ht="19.5" customHeight="1">
      <c r="A136" s="139"/>
      <c r="B136" s="15"/>
      <c r="C136" s="13" t="s">
        <v>153</v>
      </c>
      <c r="D136" s="15"/>
      <c r="E136" s="15"/>
      <c r="F136" s="15"/>
      <c r="G136" s="224"/>
      <c r="H136" s="85"/>
      <c r="I136" s="85"/>
      <c r="J136" s="26"/>
      <c r="K136" s="26"/>
      <c r="L136" s="26"/>
      <c r="M136" s="193"/>
    </row>
    <row r="137" spans="1:13" ht="19.5" customHeight="1">
      <c r="A137" s="138">
        <f>A135+1</f>
        <v>62</v>
      </c>
      <c r="B137" s="171" t="s">
        <v>150</v>
      </c>
      <c r="C137" s="11" t="s">
        <v>151</v>
      </c>
      <c r="D137" s="11" t="s">
        <v>231</v>
      </c>
      <c r="E137" s="171" t="s">
        <v>224</v>
      </c>
      <c r="F137" s="11" t="s">
        <v>289</v>
      </c>
      <c r="G137" s="223" t="s">
        <v>96</v>
      </c>
      <c r="H137" s="110" t="s">
        <v>7</v>
      </c>
      <c r="I137" s="110" t="s">
        <v>307</v>
      </c>
      <c r="J137" s="25">
        <v>1650000</v>
      </c>
      <c r="K137" s="25">
        <v>1650000</v>
      </c>
      <c r="L137" s="25"/>
      <c r="M137" s="192" t="s">
        <v>40</v>
      </c>
    </row>
    <row r="138" spans="1:13" ht="32.25" customHeight="1">
      <c r="A138" s="139"/>
      <c r="B138" s="15"/>
      <c r="C138" s="13" t="s">
        <v>153</v>
      </c>
      <c r="D138" s="15"/>
      <c r="E138" s="15"/>
      <c r="F138" s="15"/>
      <c r="G138" s="224"/>
      <c r="H138" s="85"/>
      <c r="I138" s="85"/>
      <c r="J138" s="26"/>
      <c r="K138" s="26"/>
      <c r="L138" s="26"/>
      <c r="M138" s="193"/>
    </row>
    <row r="139" spans="1:13" ht="19.5" customHeight="1">
      <c r="A139" s="138">
        <f>A137+1</f>
        <v>63</v>
      </c>
      <c r="B139" s="11" t="s">
        <v>150</v>
      </c>
      <c r="C139" s="11" t="s">
        <v>151</v>
      </c>
      <c r="D139" s="11" t="s">
        <v>232</v>
      </c>
      <c r="E139" s="11" t="s">
        <v>233</v>
      </c>
      <c r="F139" s="11" t="s">
        <v>289</v>
      </c>
      <c r="G139" s="234" t="s">
        <v>319</v>
      </c>
      <c r="H139" s="110" t="s">
        <v>7</v>
      </c>
      <c r="I139" s="110" t="s">
        <v>307</v>
      </c>
      <c r="J139" s="25">
        <v>7000000</v>
      </c>
      <c r="K139" s="25">
        <f>J139</f>
        <v>7000000</v>
      </c>
      <c r="L139" s="25"/>
      <c r="M139" s="192" t="s">
        <v>40</v>
      </c>
    </row>
    <row r="140" spans="1:13" ht="27.75" customHeight="1">
      <c r="A140" s="137"/>
      <c r="B140" s="14"/>
      <c r="C140" s="14" t="s">
        <v>153</v>
      </c>
      <c r="D140" s="14"/>
      <c r="E140" s="14"/>
      <c r="F140" s="14"/>
      <c r="G140" s="227"/>
      <c r="H140" s="169"/>
      <c r="I140" s="169"/>
      <c r="J140" s="185"/>
      <c r="K140" s="185"/>
      <c r="L140" s="185"/>
      <c r="M140" s="197"/>
    </row>
    <row r="141" spans="1:13" ht="19.5" customHeight="1">
      <c r="A141" s="138">
        <f>A139+1</f>
        <v>64</v>
      </c>
      <c r="B141" s="11" t="s">
        <v>150</v>
      </c>
      <c r="C141" s="11" t="s">
        <v>151</v>
      </c>
      <c r="D141" s="11" t="s">
        <v>234</v>
      </c>
      <c r="E141" s="11" t="s">
        <v>233</v>
      </c>
      <c r="F141" s="11" t="s">
        <v>289</v>
      </c>
      <c r="G141" s="234" t="s">
        <v>97</v>
      </c>
      <c r="H141" s="110" t="s">
        <v>7</v>
      </c>
      <c r="I141" s="110" t="s">
        <v>307</v>
      </c>
      <c r="J141" s="25">
        <v>1291200</v>
      </c>
      <c r="K141" s="25">
        <f>J141</f>
        <v>1291200</v>
      </c>
      <c r="L141" s="25"/>
      <c r="M141" s="192" t="s">
        <v>40</v>
      </c>
    </row>
    <row r="142" spans="1:13" ht="19.5" customHeight="1" thickBot="1">
      <c r="A142" s="136"/>
      <c r="B142" s="129"/>
      <c r="C142" s="129" t="s">
        <v>153</v>
      </c>
      <c r="D142" s="129"/>
      <c r="E142" s="129"/>
      <c r="F142" s="129"/>
      <c r="G142" s="235"/>
      <c r="H142" s="174"/>
      <c r="I142" s="174"/>
      <c r="J142" s="132"/>
      <c r="K142" s="132"/>
      <c r="L142" s="132"/>
      <c r="M142" s="194"/>
    </row>
    <row r="143" spans="1:13" ht="19.5" customHeight="1" thickTop="1">
      <c r="A143" s="134">
        <f>A141+1</f>
        <v>65</v>
      </c>
      <c r="B143" s="188" t="s">
        <v>150</v>
      </c>
      <c r="C143" s="122" t="s">
        <v>151</v>
      </c>
      <c r="D143" s="122" t="s">
        <v>235</v>
      </c>
      <c r="E143" s="188" t="s">
        <v>233</v>
      </c>
      <c r="F143" s="122" t="s">
        <v>289</v>
      </c>
      <c r="G143" s="228" t="s">
        <v>98</v>
      </c>
      <c r="H143" s="172" t="s">
        <v>7</v>
      </c>
      <c r="I143" s="172" t="s">
        <v>307</v>
      </c>
      <c r="J143" s="123">
        <v>1450000</v>
      </c>
      <c r="K143" s="123">
        <f>J143</f>
        <v>1450000</v>
      </c>
      <c r="L143" s="123"/>
      <c r="M143" s="195" t="s">
        <v>40</v>
      </c>
    </row>
    <row r="144" spans="1:13" ht="19.5" customHeight="1">
      <c r="A144" s="139"/>
      <c r="B144" s="15"/>
      <c r="C144" s="13" t="s">
        <v>153</v>
      </c>
      <c r="D144" s="15"/>
      <c r="E144" s="15"/>
      <c r="F144" s="15"/>
      <c r="G144" s="224"/>
      <c r="H144" s="85"/>
      <c r="I144" s="85"/>
      <c r="J144" s="26"/>
      <c r="K144" s="26"/>
      <c r="L144" s="26"/>
      <c r="M144" s="193"/>
    </row>
    <row r="145" spans="1:13" ht="19.5" customHeight="1">
      <c r="A145" s="138">
        <f>A143+1</f>
        <v>66</v>
      </c>
      <c r="B145" s="171" t="s">
        <v>150</v>
      </c>
      <c r="C145" s="11" t="s">
        <v>151</v>
      </c>
      <c r="D145" s="11" t="s">
        <v>236</v>
      </c>
      <c r="E145" s="171" t="s">
        <v>237</v>
      </c>
      <c r="F145" s="11" t="s">
        <v>289</v>
      </c>
      <c r="G145" s="223" t="s">
        <v>99</v>
      </c>
      <c r="H145" s="110" t="s">
        <v>7</v>
      </c>
      <c r="I145" s="110" t="s">
        <v>307</v>
      </c>
      <c r="J145" s="25">
        <v>1000000</v>
      </c>
      <c r="K145" s="25">
        <v>1000000</v>
      </c>
      <c r="L145" s="25"/>
      <c r="M145" s="192" t="s">
        <v>40</v>
      </c>
    </row>
    <row r="146" spans="1:13" ht="19.5" customHeight="1">
      <c r="A146" s="139"/>
      <c r="B146" s="15"/>
      <c r="C146" s="13" t="s">
        <v>153</v>
      </c>
      <c r="D146" s="15"/>
      <c r="E146" s="15"/>
      <c r="F146" s="15"/>
      <c r="G146" s="224"/>
      <c r="H146" s="85"/>
      <c r="I146" s="85"/>
      <c r="J146" s="26"/>
      <c r="K146" s="26"/>
      <c r="L146" s="26"/>
      <c r="M146" s="193"/>
    </row>
    <row r="147" spans="1:13" ht="19.5" customHeight="1">
      <c r="A147" s="138">
        <f>A145+1</f>
        <v>67</v>
      </c>
      <c r="B147" s="171" t="s">
        <v>150</v>
      </c>
      <c r="C147" s="11" t="s">
        <v>151</v>
      </c>
      <c r="D147" s="11" t="s">
        <v>238</v>
      </c>
      <c r="E147" s="171" t="s">
        <v>239</v>
      </c>
      <c r="F147" s="11" t="s">
        <v>289</v>
      </c>
      <c r="G147" s="223" t="s">
        <v>100</v>
      </c>
      <c r="H147" s="110" t="s">
        <v>7</v>
      </c>
      <c r="I147" s="110" t="s">
        <v>307</v>
      </c>
      <c r="J147" s="25">
        <v>1537000</v>
      </c>
      <c r="K147" s="25">
        <f>J147</f>
        <v>1537000</v>
      </c>
      <c r="L147" s="25"/>
      <c r="M147" s="192" t="s">
        <v>40</v>
      </c>
    </row>
    <row r="148" spans="1:13" ht="28.5" customHeight="1">
      <c r="A148" s="139"/>
      <c r="B148" s="15"/>
      <c r="C148" s="13" t="s">
        <v>153</v>
      </c>
      <c r="D148" s="15"/>
      <c r="E148" s="15"/>
      <c r="F148" s="15"/>
      <c r="G148" s="224"/>
      <c r="H148" s="85"/>
      <c r="I148" s="85"/>
      <c r="J148" s="26"/>
      <c r="K148" s="26"/>
      <c r="L148" s="26"/>
      <c r="M148" s="193"/>
    </row>
    <row r="149" spans="1:13" ht="19.5" customHeight="1">
      <c r="A149" s="138">
        <f>A147+1</f>
        <v>68</v>
      </c>
      <c r="B149" s="171" t="s">
        <v>150</v>
      </c>
      <c r="C149" s="11" t="s">
        <v>151</v>
      </c>
      <c r="D149" s="11" t="s">
        <v>228</v>
      </c>
      <c r="E149" s="171" t="s">
        <v>239</v>
      </c>
      <c r="F149" s="11" t="s">
        <v>289</v>
      </c>
      <c r="G149" s="223" t="s">
        <v>101</v>
      </c>
      <c r="H149" s="110" t="s">
        <v>7</v>
      </c>
      <c r="I149" s="110" t="s">
        <v>307</v>
      </c>
      <c r="J149" s="25">
        <v>700000</v>
      </c>
      <c r="K149" s="25">
        <v>700000</v>
      </c>
      <c r="L149" s="25"/>
      <c r="M149" s="192" t="s">
        <v>40</v>
      </c>
    </row>
    <row r="150" spans="1:13" ht="19.5" customHeight="1">
      <c r="A150" s="139"/>
      <c r="B150" s="15"/>
      <c r="C150" s="13" t="s">
        <v>153</v>
      </c>
      <c r="D150" s="15"/>
      <c r="E150" s="15"/>
      <c r="F150" s="15"/>
      <c r="G150" s="224"/>
      <c r="H150" s="85"/>
      <c r="I150" s="85"/>
      <c r="J150" s="26"/>
      <c r="K150" s="26"/>
      <c r="L150" s="26"/>
      <c r="M150" s="193"/>
    </row>
    <row r="151" spans="1:13" ht="19.5" customHeight="1">
      <c r="A151" s="138">
        <f>A149+1</f>
        <v>69</v>
      </c>
      <c r="B151" s="171" t="s">
        <v>150</v>
      </c>
      <c r="C151" s="11" t="s">
        <v>151</v>
      </c>
      <c r="D151" s="11" t="s">
        <v>240</v>
      </c>
      <c r="E151" s="171" t="s">
        <v>239</v>
      </c>
      <c r="F151" s="11" t="s">
        <v>289</v>
      </c>
      <c r="G151" s="223" t="s">
        <v>102</v>
      </c>
      <c r="H151" s="110" t="s">
        <v>7</v>
      </c>
      <c r="I151" s="110" t="s">
        <v>307</v>
      </c>
      <c r="J151" s="25">
        <v>650000</v>
      </c>
      <c r="K151" s="25">
        <v>650000</v>
      </c>
      <c r="L151" s="25"/>
      <c r="M151" s="192" t="s">
        <v>40</v>
      </c>
    </row>
    <row r="152" spans="1:13" ht="19.5" customHeight="1">
      <c r="A152" s="139"/>
      <c r="B152" s="15"/>
      <c r="C152" s="13" t="s">
        <v>153</v>
      </c>
      <c r="D152" s="15"/>
      <c r="E152" s="15"/>
      <c r="F152" s="15"/>
      <c r="G152" s="224"/>
      <c r="H152" s="85"/>
      <c r="I152" s="85"/>
      <c r="J152" s="26"/>
      <c r="K152" s="26"/>
      <c r="L152" s="26"/>
      <c r="M152" s="193"/>
    </row>
    <row r="153" spans="1:13" ht="19.5" customHeight="1">
      <c r="A153" s="138">
        <f>A151+1</f>
        <v>70</v>
      </c>
      <c r="B153" s="171" t="s">
        <v>150</v>
      </c>
      <c r="C153" s="11" t="s">
        <v>151</v>
      </c>
      <c r="D153" s="11" t="s">
        <v>241</v>
      </c>
      <c r="E153" s="171" t="s">
        <v>239</v>
      </c>
      <c r="F153" s="11" t="s">
        <v>289</v>
      </c>
      <c r="G153" s="223" t="s">
        <v>115</v>
      </c>
      <c r="H153" s="110" t="s">
        <v>7</v>
      </c>
      <c r="I153" s="110" t="s">
        <v>307</v>
      </c>
      <c r="J153" s="25">
        <v>8105368.5</v>
      </c>
      <c r="K153" s="25">
        <f>J153</f>
        <v>8105368.5</v>
      </c>
      <c r="L153" s="25"/>
      <c r="M153" s="192" t="s">
        <v>40</v>
      </c>
    </row>
    <row r="154" spans="1:13" ht="19.5" customHeight="1">
      <c r="A154" s="139"/>
      <c r="B154" s="15"/>
      <c r="C154" s="13" t="s">
        <v>153</v>
      </c>
      <c r="D154" s="15"/>
      <c r="E154" s="15"/>
      <c r="F154" s="15"/>
      <c r="G154" s="224"/>
      <c r="H154" s="85"/>
      <c r="I154" s="85"/>
      <c r="J154" s="26"/>
      <c r="K154" s="26"/>
      <c r="L154" s="26"/>
      <c r="M154" s="193"/>
    </row>
    <row r="155" spans="1:13" ht="19.5" customHeight="1">
      <c r="A155" s="138">
        <f>A153+1</f>
        <v>71</v>
      </c>
      <c r="B155" s="171" t="s">
        <v>150</v>
      </c>
      <c r="C155" s="11" t="s">
        <v>151</v>
      </c>
      <c r="D155" s="11" t="s">
        <v>242</v>
      </c>
      <c r="E155" s="171" t="s">
        <v>243</v>
      </c>
      <c r="F155" s="11" t="s">
        <v>289</v>
      </c>
      <c r="G155" s="223" t="s">
        <v>116</v>
      </c>
      <c r="H155" s="110" t="s">
        <v>7</v>
      </c>
      <c r="I155" s="110" t="s">
        <v>307</v>
      </c>
      <c r="J155" s="25">
        <v>8500000</v>
      </c>
      <c r="K155" s="25">
        <f>J155</f>
        <v>8500000</v>
      </c>
      <c r="L155" s="25"/>
      <c r="M155" s="192" t="s">
        <v>40</v>
      </c>
    </row>
    <row r="156" spans="1:13" ht="19.5" customHeight="1">
      <c r="A156" s="139"/>
      <c r="B156" s="15"/>
      <c r="C156" s="13" t="s">
        <v>153</v>
      </c>
      <c r="D156" s="15"/>
      <c r="E156" s="15"/>
      <c r="F156" s="15"/>
      <c r="G156" s="224"/>
      <c r="H156" s="85"/>
      <c r="I156" s="85"/>
      <c r="J156" s="26"/>
      <c r="K156" s="26"/>
      <c r="L156" s="26"/>
      <c r="M156" s="193"/>
    </row>
    <row r="157" spans="1:13" ht="19.5" customHeight="1">
      <c r="A157" s="138">
        <f>A155+1</f>
        <v>72</v>
      </c>
      <c r="B157" s="171" t="s">
        <v>150</v>
      </c>
      <c r="C157" s="11" t="s">
        <v>151</v>
      </c>
      <c r="D157" s="11" t="s">
        <v>244</v>
      </c>
      <c r="E157" s="171" t="s">
        <v>243</v>
      </c>
      <c r="F157" s="11" t="s">
        <v>289</v>
      </c>
      <c r="G157" s="223" t="s">
        <v>117</v>
      </c>
      <c r="H157" s="110" t="s">
        <v>7</v>
      </c>
      <c r="I157" s="110" t="s">
        <v>307</v>
      </c>
      <c r="J157" s="25">
        <v>3300000</v>
      </c>
      <c r="K157" s="25">
        <f>J157</f>
        <v>3300000</v>
      </c>
      <c r="L157" s="25"/>
      <c r="M157" s="192" t="s">
        <v>40</v>
      </c>
    </row>
    <row r="158" spans="1:13" ht="19.5" customHeight="1">
      <c r="A158" s="139"/>
      <c r="B158" s="15"/>
      <c r="C158" s="13" t="s">
        <v>153</v>
      </c>
      <c r="D158" s="15"/>
      <c r="E158" s="15"/>
      <c r="F158" s="15"/>
      <c r="G158" s="224"/>
      <c r="H158" s="85"/>
      <c r="I158" s="85"/>
      <c r="J158" s="26"/>
      <c r="K158" s="26"/>
      <c r="L158" s="26"/>
      <c r="M158" s="193"/>
    </row>
    <row r="159" spans="1:13" ht="19.5" customHeight="1">
      <c r="A159" s="138">
        <f>A157+1</f>
        <v>73</v>
      </c>
      <c r="B159" s="171" t="s">
        <v>150</v>
      </c>
      <c r="C159" s="11" t="s">
        <v>151</v>
      </c>
      <c r="D159" s="11" t="s">
        <v>245</v>
      </c>
      <c r="E159" s="171" t="s">
        <v>243</v>
      </c>
      <c r="F159" s="11" t="s">
        <v>289</v>
      </c>
      <c r="G159" s="223" t="s">
        <v>118</v>
      </c>
      <c r="H159" s="110" t="s">
        <v>7</v>
      </c>
      <c r="I159" s="110" t="s">
        <v>307</v>
      </c>
      <c r="J159" s="25">
        <v>1350000</v>
      </c>
      <c r="K159" s="25">
        <v>1350000</v>
      </c>
      <c r="L159" s="25"/>
      <c r="M159" s="192" t="s">
        <v>40</v>
      </c>
    </row>
    <row r="160" spans="1:13" ht="19.5" customHeight="1">
      <c r="A160" s="139"/>
      <c r="B160" s="15"/>
      <c r="C160" s="13" t="s">
        <v>153</v>
      </c>
      <c r="D160" s="15"/>
      <c r="E160" s="15"/>
      <c r="F160" s="15"/>
      <c r="G160" s="224"/>
      <c r="H160" s="85"/>
      <c r="I160" s="85"/>
      <c r="J160" s="26"/>
      <c r="K160" s="26"/>
      <c r="L160" s="26"/>
      <c r="M160" s="193"/>
    </row>
    <row r="161" spans="1:13" ht="19.5" customHeight="1">
      <c r="A161" s="138">
        <f>A159+1</f>
        <v>74</v>
      </c>
      <c r="B161" s="171" t="s">
        <v>150</v>
      </c>
      <c r="C161" s="11" t="s">
        <v>151</v>
      </c>
      <c r="D161" s="11" t="s">
        <v>246</v>
      </c>
      <c r="E161" s="171" t="s">
        <v>243</v>
      </c>
      <c r="F161" s="11" t="s">
        <v>289</v>
      </c>
      <c r="G161" s="223" t="s">
        <v>119</v>
      </c>
      <c r="H161" s="110" t="s">
        <v>7</v>
      </c>
      <c r="I161" s="110" t="s">
        <v>307</v>
      </c>
      <c r="J161" s="25">
        <v>1900000</v>
      </c>
      <c r="K161" s="25">
        <v>1900000</v>
      </c>
      <c r="L161" s="25"/>
      <c r="M161" s="192" t="s">
        <v>40</v>
      </c>
    </row>
    <row r="162" spans="1:13" ht="19.5" customHeight="1">
      <c r="A162" s="139"/>
      <c r="B162" s="15"/>
      <c r="C162" s="13" t="s">
        <v>153</v>
      </c>
      <c r="D162" s="15"/>
      <c r="E162" s="15"/>
      <c r="F162" s="15"/>
      <c r="G162" s="224"/>
      <c r="H162" s="85"/>
      <c r="I162" s="85"/>
      <c r="J162" s="26"/>
      <c r="K162" s="26"/>
      <c r="L162" s="26"/>
      <c r="M162" s="193"/>
    </row>
    <row r="163" spans="1:13" ht="19.5" customHeight="1">
      <c r="A163" s="138">
        <f>A161+1</f>
        <v>75</v>
      </c>
      <c r="B163" s="171" t="s">
        <v>150</v>
      </c>
      <c r="C163" s="11" t="s">
        <v>151</v>
      </c>
      <c r="D163" s="11" t="s">
        <v>247</v>
      </c>
      <c r="E163" s="171" t="s">
        <v>243</v>
      </c>
      <c r="F163" s="11" t="s">
        <v>289</v>
      </c>
      <c r="G163" s="223" t="s">
        <v>120</v>
      </c>
      <c r="H163" s="110" t="s">
        <v>7</v>
      </c>
      <c r="I163" s="110" t="s">
        <v>307</v>
      </c>
      <c r="J163" s="25">
        <v>1798000</v>
      </c>
      <c r="K163" s="25">
        <f>J163</f>
        <v>1798000</v>
      </c>
      <c r="L163" s="25"/>
      <c r="M163" s="192" t="s">
        <v>40</v>
      </c>
    </row>
    <row r="164" spans="1:13" ht="19.5" customHeight="1">
      <c r="A164" s="139"/>
      <c r="B164" s="15"/>
      <c r="C164" s="13" t="s">
        <v>153</v>
      </c>
      <c r="D164" s="15"/>
      <c r="E164" s="15"/>
      <c r="F164" s="15"/>
      <c r="G164" s="224"/>
      <c r="H164" s="85"/>
      <c r="I164" s="85"/>
      <c r="J164" s="26"/>
      <c r="K164" s="26"/>
      <c r="L164" s="26"/>
      <c r="M164" s="193"/>
    </row>
    <row r="165" spans="1:13" ht="19.5" customHeight="1">
      <c r="A165" s="138">
        <f>A163+1</f>
        <v>76</v>
      </c>
      <c r="B165" s="171" t="s">
        <v>150</v>
      </c>
      <c r="C165" s="11" t="s">
        <v>151</v>
      </c>
      <c r="D165" s="11" t="s">
        <v>248</v>
      </c>
      <c r="E165" s="171" t="s">
        <v>243</v>
      </c>
      <c r="F165" s="11" t="s">
        <v>289</v>
      </c>
      <c r="G165" s="223" t="s">
        <v>121</v>
      </c>
      <c r="H165" s="110" t="s">
        <v>7</v>
      </c>
      <c r="I165" s="110" t="s">
        <v>307</v>
      </c>
      <c r="J165" s="25">
        <v>5372355.5</v>
      </c>
      <c r="K165" s="25">
        <f>J165</f>
        <v>5372355.5</v>
      </c>
      <c r="L165" s="25"/>
      <c r="M165" s="192" t="s">
        <v>40</v>
      </c>
    </row>
    <row r="166" spans="1:13" ht="25.5" customHeight="1">
      <c r="A166" s="139"/>
      <c r="B166" s="15"/>
      <c r="C166" s="13" t="s">
        <v>153</v>
      </c>
      <c r="D166" s="15"/>
      <c r="E166" s="15"/>
      <c r="F166" s="15"/>
      <c r="G166" s="224"/>
      <c r="H166" s="85"/>
      <c r="I166" s="85"/>
      <c r="J166" s="26"/>
      <c r="K166" s="26"/>
      <c r="L166" s="26"/>
      <c r="M166" s="193"/>
    </row>
    <row r="167" spans="1:13" ht="19.5" customHeight="1">
      <c r="A167" s="138">
        <f>A165+1</f>
        <v>77</v>
      </c>
      <c r="B167" s="173" t="s">
        <v>249</v>
      </c>
      <c r="C167" s="11" t="s">
        <v>250</v>
      </c>
      <c r="D167" s="11" t="s">
        <v>251</v>
      </c>
      <c r="E167" s="11" t="s">
        <v>252</v>
      </c>
      <c r="F167" s="11" t="s">
        <v>103</v>
      </c>
      <c r="G167" s="223" t="s">
        <v>122</v>
      </c>
      <c r="H167" s="110" t="s">
        <v>0</v>
      </c>
      <c r="I167" s="110" t="s">
        <v>253</v>
      </c>
      <c r="J167" s="25">
        <v>225000000</v>
      </c>
      <c r="K167" s="25">
        <v>1708167600</v>
      </c>
      <c r="L167" s="25"/>
      <c r="M167" s="192" t="s">
        <v>254</v>
      </c>
    </row>
    <row r="168" spans="1:13" ht="24.75" customHeight="1">
      <c r="A168" s="137"/>
      <c r="B168" s="14"/>
      <c r="C168" s="14" t="s">
        <v>153</v>
      </c>
      <c r="D168" s="14"/>
      <c r="E168" s="14"/>
      <c r="F168" s="14" t="s">
        <v>311</v>
      </c>
      <c r="G168" s="225"/>
      <c r="H168" s="169"/>
      <c r="I168" s="169"/>
      <c r="J168" s="185"/>
      <c r="K168" s="185"/>
      <c r="L168" s="185"/>
      <c r="M168" s="200" t="s">
        <v>294</v>
      </c>
    </row>
    <row r="169" spans="1:13" ht="19.5" customHeight="1">
      <c r="A169" s="138">
        <f>A167+1</f>
        <v>78</v>
      </c>
      <c r="B169" s="173" t="s">
        <v>249</v>
      </c>
      <c r="C169" s="11" t="s">
        <v>250</v>
      </c>
      <c r="D169" s="11" t="s">
        <v>255</v>
      </c>
      <c r="E169" s="11" t="s">
        <v>252</v>
      </c>
      <c r="F169" s="11" t="s">
        <v>311</v>
      </c>
      <c r="G169" s="223" t="s">
        <v>123</v>
      </c>
      <c r="H169" s="110" t="str">
        <f>H167</f>
        <v>EUR</v>
      </c>
      <c r="I169" s="110" t="s">
        <v>253</v>
      </c>
      <c r="J169" s="25">
        <v>105000000</v>
      </c>
      <c r="K169" s="25">
        <v>797144880</v>
      </c>
      <c r="L169" s="25"/>
      <c r="M169" s="201" t="s">
        <v>256</v>
      </c>
    </row>
    <row r="170" spans="1:13" ht="19.5" customHeight="1" thickBot="1">
      <c r="A170" s="136"/>
      <c r="B170" s="129"/>
      <c r="C170" s="129" t="s">
        <v>153</v>
      </c>
      <c r="D170" s="129"/>
      <c r="E170" s="129"/>
      <c r="F170" s="129"/>
      <c r="G170" s="229"/>
      <c r="H170" s="129"/>
      <c r="I170" s="129"/>
      <c r="J170" s="132"/>
      <c r="K170" s="132"/>
      <c r="L170" s="132"/>
      <c r="M170" s="202" t="s">
        <v>124</v>
      </c>
    </row>
    <row r="171" spans="1:13" ht="19.5" customHeight="1" thickTop="1">
      <c r="A171" s="134">
        <f>A169+1</f>
        <v>79</v>
      </c>
      <c r="B171" s="188" t="s">
        <v>249</v>
      </c>
      <c r="C171" s="122" t="s">
        <v>257</v>
      </c>
      <c r="D171" s="122" t="s">
        <v>258</v>
      </c>
      <c r="E171" s="188" t="str">
        <f>E169</f>
        <v>15.12.2000</v>
      </c>
      <c r="F171" s="122" t="s">
        <v>103</v>
      </c>
      <c r="G171" s="228" t="s">
        <v>125</v>
      </c>
      <c r="H171" s="172" t="s">
        <v>7</v>
      </c>
      <c r="I171" s="172" t="s">
        <v>309</v>
      </c>
      <c r="J171" s="123">
        <v>70000000</v>
      </c>
      <c r="K171" s="123">
        <f>J171</f>
        <v>70000000</v>
      </c>
      <c r="L171" s="123"/>
      <c r="M171" s="195" t="s">
        <v>256</v>
      </c>
    </row>
    <row r="172" spans="1:13" ht="19.5" customHeight="1">
      <c r="A172" s="139"/>
      <c r="B172" s="15"/>
      <c r="C172" s="13" t="s">
        <v>259</v>
      </c>
      <c r="D172" s="15"/>
      <c r="E172" s="15"/>
      <c r="F172" s="15"/>
      <c r="G172" s="224"/>
      <c r="H172" s="85"/>
      <c r="I172" s="85"/>
      <c r="J172" s="26"/>
      <c r="K172" s="26"/>
      <c r="L172" s="26"/>
      <c r="M172" s="193" t="s">
        <v>294</v>
      </c>
    </row>
    <row r="173" spans="1:13" ht="19.5" customHeight="1">
      <c r="A173" s="138">
        <f>A171+1</f>
        <v>80</v>
      </c>
      <c r="B173" s="171" t="s">
        <v>249</v>
      </c>
      <c r="C173" s="11" t="s">
        <v>257</v>
      </c>
      <c r="D173" s="11" t="s">
        <v>260</v>
      </c>
      <c r="E173" s="171" t="str">
        <f>E171</f>
        <v>15.12.2000</v>
      </c>
      <c r="F173" s="11" t="s">
        <v>104</v>
      </c>
      <c r="G173" s="223" t="s">
        <v>125</v>
      </c>
      <c r="H173" s="110" t="s">
        <v>7</v>
      </c>
      <c r="I173" s="110" t="s">
        <v>309</v>
      </c>
      <c r="J173" s="25">
        <v>10000000</v>
      </c>
      <c r="K173" s="25">
        <f>J173</f>
        <v>10000000</v>
      </c>
      <c r="L173" s="25"/>
      <c r="M173" s="192" t="s">
        <v>256</v>
      </c>
    </row>
    <row r="174" spans="1:13" ht="19.5" customHeight="1">
      <c r="A174" s="139"/>
      <c r="B174" s="15"/>
      <c r="C174" s="13" t="s">
        <v>259</v>
      </c>
      <c r="D174" s="15"/>
      <c r="E174" s="15"/>
      <c r="F174" s="13" t="s">
        <v>261</v>
      </c>
      <c r="G174" s="224"/>
      <c r="H174" s="85"/>
      <c r="I174" s="85"/>
      <c r="J174" s="26"/>
      <c r="K174" s="26"/>
      <c r="L174" s="26"/>
      <c r="M174" s="193" t="s">
        <v>294</v>
      </c>
    </row>
    <row r="175" spans="1:13" ht="19.5" customHeight="1">
      <c r="A175" s="138">
        <f>A173+1</f>
        <v>81</v>
      </c>
      <c r="B175" s="171" t="s">
        <v>249</v>
      </c>
      <c r="C175" s="11" t="s">
        <v>257</v>
      </c>
      <c r="D175" s="11" t="s">
        <v>262</v>
      </c>
      <c r="E175" s="171" t="str">
        <f>E173</f>
        <v>15.12.2000</v>
      </c>
      <c r="F175" s="11" t="s">
        <v>105</v>
      </c>
      <c r="G175" s="223" t="s">
        <v>125</v>
      </c>
      <c r="H175" s="110" t="s">
        <v>7</v>
      </c>
      <c r="I175" s="110" t="s">
        <v>309</v>
      </c>
      <c r="J175" s="25">
        <v>80000000</v>
      </c>
      <c r="K175" s="25">
        <f>J175</f>
        <v>80000000</v>
      </c>
      <c r="L175" s="25"/>
      <c r="M175" s="192" t="s">
        <v>256</v>
      </c>
    </row>
    <row r="176" spans="1:13" ht="27" customHeight="1">
      <c r="A176" s="139"/>
      <c r="B176" s="15"/>
      <c r="C176" s="13" t="s">
        <v>259</v>
      </c>
      <c r="D176" s="15"/>
      <c r="E176" s="15"/>
      <c r="F176" s="13" t="s">
        <v>141</v>
      </c>
      <c r="G176" s="224"/>
      <c r="H176" s="85"/>
      <c r="I176" s="85"/>
      <c r="J176" s="26"/>
      <c r="K176" s="26"/>
      <c r="L176" s="26"/>
      <c r="M176" s="193" t="s">
        <v>294</v>
      </c>
    </row>
    <row r="177" spans="1:13" ht="19.5" customHeight="1">
      <c r="A177" s="138">
        <f>A175+1</f>
        <v>82</v>
      </c>
      <c r="B177" s="171" t="s">
        <v>112</v>
      </c>
      <c r="C177" s="11" t="s">
        <v>263</v>
      </c>
      <c r="D177" s="11" t="s">
        <v>264</v>
      </c>
      <c r="E177" s="171">
        <v>36867</v>
      </c>
      <c r="F177" s="11" t="s">
        <v>311</v>
      </c>
      <c r="G177" s="223" t="s">
        <v>126</v>
      </c>
      <c r="H177" s="110" t="s">
        <v>305</v>
      </c>
      <c r="I177" s="110" t="s">
        <v>308</v>
      </c>
      <c r="J177" s="25">
        <v>15507366.1</v>
      </c>
      <c r="K177" s="25">
        <v>60185933.2106659</v>
      </c>
      <c r="L177" s="25"/>
      <c r="M177" s="192" t="s">
        <v>36</v>
      </c>
    </row>
    <row r="178" spans="1:13" ht="27" customHeight="1">
      <c r="A178" s="139"/>
      <c r="B178" s="15"/>
      <c r="C178" s="13" t="s">
        <v>265</v>
      </c>
      <c r="D178" s="15"/>
      <c r="E178" s="15"/>
      <c r="F178" s="15"/>
      <c r="G178" s="224"/>
      <c r="H178" s="85"/>
      <c r="I178" s="85"/>
      <c r="J178" s="26"/>
      <c r="K178" s="26"/>
      <c r="L178" s="26"/>
      <c r="M178" s="193"/>
    </row>
    <row r="179" spans="1:13" ht="19.5" customHeight="1">
      <c r="A179" s="138">
        <f>A177+1</f>
        <v>83</v>
      </c>
      <c r="B179" s="171" t="s">
        <v>113</v>
      </c>
      <c r="C179" s="11" t="s">
        <v>151</v>
      </c>
      <c r="D179" s="11" t="s">
        <v>266</v>
      </c>
      <c r="E179" s="171" t="s">
        <v>267</v>
      </c>
      <c r="F179" s="11" t="s">
        <v>289</v>
      </c>
      <c r="G179" s="223" t="s">
        <v>127</v>
      </c>
      <c r="H179" s="110" t="s">
        <v>7</v>
      </c>
      <c r="I179" s="110" t="s">
        <v>307</v>
      </c>
      <c r="J179" s="25">
        <v>1082290</v>
      </c>
      <c r="K179" s="25">
        <v>1082290</v>
      </c>
      <c r="L179" s="25"/>
      <c r="M179" s="192" t="s">
        <v>268</v>
      </c>
    </row>
    <row r="180" spans="1:13" ht="19.5" customHeight="1">
      <c r="A180" s="139"/>
      <c r="B180" s="15"/>
      <c r="C180" s="13" t="s">
        <v>153</v>
      </c>
      <c r="D180" s="15"/>
      <c r="E180" s="15"/>
      <c r="F180" s="15"/>
      <c r="G180" s="224"/>
      <c r="H180" s="85"/>
      <c r="I180" s="85"/>
      <c r="J180" s="26"/>
      <c r="K180" s="26"/>
      <c r="L180" s="26"/>
      <c r="M180" s="193"/>
    </row>
    <row r="181" spans="1:13" ht="19.5" customHeight="1">
      <c r="A181" s="138">
        <f>A179+1</f>
        <v>84</v>
      </c>
      <c r="B181" s="171" t="s">
        <v>113</v>
      </c>
      <c r="C181" s="11" t="s">
        <v>151</v>
      </c>
      <c r="D181" s="11" t="s">
        <v>269</v>
      </c>
      <c r="E181" s="171" t="s">
        <v>113</v>
      </c>
      <c r="F181" s="11" t="s">
        <v>289</v>
      </c>
      <c r="G181" s="223" t="s">
        <v>128</v>
      </c>
      <c r="H181" s="110" t="s">
        <v>7</v>
      </c>
      <c r="I181" s="110" t="s">
        <v>307</v>
      </c>
      <c r="J181" s="25">
        <v>800000</v>
      </c>
      <c r="K181" s="25">
        <v>800000</v>
      </c>
      <c r="L181" s="25"/>
      <c r="M181" s="192" t="s">
        <v>268</v>
      </c>
    </row>
    <row r="182" spans="1:13" ht="19.5" customHeight="1">
      <c r="A182" s="139"/>
      <c r="B182" s="15"/>
      <c r="C182" s="13" t="s">
        <v>153</v>
      </c>
      <c r="D182" s="15"/>
      <c r="E182" s="15"/>
      <c r="F182" s="15"/>
      <c r="G182" s="224"/>
      <c r="H182" s="85"/>
      <c r="I182" s="85"/>
      <c r="J182" s="26"/>
      <c r="K182" s="26"/>
      <c r="L182" s="26"/>
      <c r="M182" s="193"/>
    </row>
    <row r="183" spans="1:13" ht="19.5" customHeight="1">
      <c r="A183" s="138">
        <f>A181+1</f>
        <v>85</v>
      </c>
      <c r="B183" s="216" t="s">
        <v>325</v>
      </c>
      <c r="C183" s="69" t="s">
        <v>326</v>
      </c>
      <c r="D183" s="46" t="s">
        <v>324</v>
      </c>
      <c r="E183" s="46" t="s">
        <v>267</v>
      </c>
      <c r="F183" s="46" t="s">
        <v>289</v>
      </c>
      <c r="G183" s="223" t="s">
        <v>315</v>
      </c>
      <c r="H183" s="70" t="s">
        <v>305</v>
      </c>
      <c r="I183" s="70" t="s">
        <v>307</v>
      </c>
      <c r="J183" s="71">
        <v>15670000</v>
      </c>
      <c r="K183" s="68">
        <v>60776204.69</v>
      </c>
      <c r="L183" s="68"/>
      <c r="M183" s="198" t="s">
        <v>114</v>
      </c>
    </row>
    <row r="184" spans="1:13" ht="30" customHeight="1" thickBot="1">
      <c r="A184" s="217"/>
      <c r="B184" s="27"/>
      <c r="C184" s="116" t="s">
        <v>327</v>
      </c>
      <c r="D184" s="27"/>
      <c r="E184" s="27"/>
      <c r="F184" s="27"/>
      <c r="G184" s="236"/>
      <c r="H184" s="118"/>
      <c r="I184" s="118"/>
      <c r="J184" s="117"/>
      <c r="K184" s="28"/>
      <c r="L184" s="28"/>
      <c r="M184" s="203"/>
    </row>
    <row r="185" spans="1:13" ht="19.5" customHeight="1">
      <c r="A185" s="147"/>
      <c r="B185" s="41"/>
      <c r="C185" s="41"/>
      <c r="D185" s="41"/>
      <c r="E185" s="41"/>
      <c r="F185" s="41"/>
      <c r="G185" s="119" t="s">
        <v>2</v>
      </c>
      <c r="H185" s="119"/>
      <c r="I185" s="120">
        <v>68683976.86</v>
      </c>
      <c r="J185" s="121"/>
      <c r="K185" s="120">
        <f>SUM(K15+K17+K45+K63+K117+K119+K167+K169+K183)</f>
        <v>4445485828.661769</v>
      </c>
      <c r="L185" s="42">
        <v>249387462.66</v>
      </c>
      <c r="M185" s="204"/>
    </row>
    <row r="186" spans="1:255" ht="18.75" customHeight="1">
      <c r="A186" s="148"/>
      <c r="B186" s="29"/>
      <c r="C186" s="29"/>
      <c r="D186" s="29"/>
      <c r="E186" s="29"/>
      <c r="F186" s="29"/>
      <c r="G186" s="47" t="s">
        <v>296</v>
      </c>
      <c r="H186" s="47"/>
      <c r="I186" s="90">
        <v>107250000</v>
      </c>
      <c r="J186" s="91"/>
      <c r="K186" s="90">
        <f>SUM(K19+K177)</f>
        <v>82585933.2106659</v>
      </c>
      <c r="L186" s="35">
        <v>182096560</v>
      </c>
      <c r="M186" s="205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</row>
    <row r="187" spans="1:13" ht="19.5" customHeight="1">
      <c r="A187" s="148"/>
      <c r="B187" s="29"/>
      <c r="C187" s="29"/>
      <c r="D187" s="29"/>
      <c r="E187" s="29"/>
      <c r="F187" s="29"/>
      <c r="G187" s="47" t="s">
        <v>8</v>
      </c>
      <c r="H187" s="47"/>
      <c r="I187" s="90">
        <v>10000000</v>
      </c>
      <c r="J187" s="91"/>
      <c r="K187" s="90">
        <f>SUM(K171+K173+K175)</f>
        <v>160000000</v>
      </c>
      <c r="L187" s="35">
        <v>37405000</v>
      </c>
      <c r="M187" s="205"/>
    </row>
    <row r="188" spans="1:13" ht="19.5" customHeight="1">
      <c r="A188" s="149"/>
      <c r="B188" s="29"/>
      <c r="C188" s="36"/>
      <c r="D188" s="36"/>
      <c r="E188" s="36"/>
      <c r="F188" s="36"/>
      <c r="G188" s="47" t="s">
        <v>290</v>
      </c>
      <c r="H188" s="47"/>
      <c r="I188" s="90"/>
      <c r="J188" s="91"/>
      <c r="K188" s="90">
        <f>SUM(K21+K23+K25+K27+K29+K31+K33+K35+K37+K39+K41+K43+K47+K49+K51+K53+K55+K57+K59+K61+K65+K67+K69+K71+K73+K75+K77+K79+K81+K83+K85+K87+K89+K91+K93+K95+K97+K99+K101+K103+K105+K107+K109+K111+K113+K115+K121+K123+K125+K127+K129+K131+K133+K135+K137+K139+K141+K143+K145+K147+K149+K151+K153+K155+K157+K159+K161+K163+K165+K179+K181)</f>
        <v>335237412.26</v>
      </c>
      <c r="L188" s="35"/>
      <c r="M188" s="206"/>
    </row>
    <row r="189" spans="1:13" ht="19.5" customHeight="1" thickBot="1">
      <c r="A189" s="150"/>
      <c r="B189" s="124"/>
      <c r="C189" s="125"/>
      <c r="D189" s="125"/>
      <c r="E189" s="125"/>
      <c r="F189" s="125"/>
      <c r="G189" s="126" t="s">
        <v>317</v>
      </c>
      <c r="H189" s="126"/>
      <c r="I189" s="125"/>
      <c r="J189" s="237">
        <f>SUM(K185:K188)</f>
        <v>5023309174.132435</v>
      </c>
      <c r="K189" s="237"/>
      <c r="L189" s="127">
        <v>468889022.65999997</v>
      </c>
      <c r="M189" s="207"/>
    </row>
    <row r="190" spans="2:7" ht="19.5" customHeight="1" thickTop="1">
      <c r="B190" s="6"/>
      <c r="E190" s="6"/>
      <c r="G190" s="76"/>
    </row>
    <row r="191" spans="2:7" ht="19.5" customHeight="1">
      <c r="B191" s="6"/>
      <c r="E191" s="6"/>
      <c r="G191" s="76"/>
    </row>
    <row r="192" spans="1:7" ht="15">
      <c r="A192" s="73"/>
      <c r="B192" s="218"/>
      <c r="C192" s="73"/>
      <c r="D192" s="73"/>
      <c r="E192" s="219"/>
      <c r="F192" s="73"/>
      <c r="G192" s="76"/>
    </row>
    <row r="193" ht="15">
      <c r="G193" s="76"/>
    </row>
    <row r="194" spans="2:7" ht="15">
      <c r="B194" s="6"/>
      <c r="E194" s="6"/>
      <c r="G194" s="76"/>
    </row>
    <row r="195" spans="2:7" ht="15">
      <c r="B195" s="6"/>
      <c r="E195" s="6"/>
      <c r="G195" s="76"/>
    </row>
    <row r="196" spans="2:7" ht="15" customHeight="1">
      <c r="B196" s="6"/>
      <c r="E196" s="6"/>
      <c r="G196" s="76"/>
    </row>
    <row r="197" spans="2:7" ht="15" customHeight="1">
      <c r="B197" s="6"/>
      <c r="E197" s="6"/>
      <c r="G197" s="76"/>
    </row>
    <row r="198" spans="2:7" ht="15" customHeight="1" hidden="1">
      <c r="B198" s="6"/>
      <c r="E198" s="6"/>
      <c r="G198" s="76"/>
    </row>
    <row r="199" spans="2:7" ht="15" customHeight="1">
      <c r="B199" s="6"/>
      <c r="E199" s="6"/>
      <c r="G199" s="76"/>
    </row>
    <row r="200" spans="2:7" ht="15" customHeight="1" hidden="1">
      <c r="B200" s="6"/>
      <c r="E200" s="6"/>
      <c r="G200" s="76"/>
    </row>
    <row r="201" spans="2:7" ht="15" customHeight="1" hidden="1">
      <c r="B201" s="6"/>
      <c r="E201" s="6"/>
      <c r="G201" s="184"/>
    </row>
    <row r="202" spans="2:7" ht="15">
      <c r="B202" s="6"/>
      <c r="E202" s="6"/>
      <c r="G202" s="76"/>
    </row>
    <row r="203" spans="2:7" ht="15">
      <c r="B203" s="6"/>
      <c r="E203" s="6"/>
      <c r="G203" s="76"/>
    </row>
    <row r="204" spans="2:7" ht="15">
      <c r="B204" s="6"/>
      <c r="E204" s="6"/>
      <c r="G204" s="76"/>
    </row>
    <row r="205" spans="2:7" ht="15">
      <c r="B205" s="6"/>
      <c r="E205" s="6"/>
      <c r="G205" s="76"/>
    </row>
    <row r="206" spans="2:7" ht="15">
      <c r="B206" s="6"/>
      <c r="E206" s="6"/>
      <c r="G206" s="76"/>
    </row>
    <row r="207" spans="2:7" ht="15">
      <c r="B207" s="6"/>
      <c r="E207" s="6"/>
      <c r="G207" s="76"/>
    </row>
    <row r="208" spans="2:7" ht="15">
      <c r="B208" s="6"/>
      <c r="E208" s="6"/>
      <c r="G208" s="76"/>
    </row>
    <row r="209" spans="2:7" ht="15">
      <c r="B209" s="6"/>
      <c r="E209" s="6"/>
      <c r="G209" s="76"/>
    </row>
    <row r="210" spans="2:7" ht="15">
      <c r="B210" s="6"/>
      <c r="E210" s="6"/>
      <c r="G210" s="76"/>
    </row>
    <row r="211" spans="2:7" ht="15">
      <c r="B211" s="6"/>
      <c r="E211" s="6"/>
      <c r="G211" s="76"/>
    </row>
    <row r="212" spans="2:7" ht="15">
      <c r="B212" s="6"/>
      <c r="E212" s="6"/>
      <c r="G212" s="76"/>
    </row>
    <row r="213" spans="2:7" ht="15">
      <c r="B213" s="6"/>
      <c r="E213" s="6"/>
      <c r="G213" s="76"/>
    </row>
    <row r="214" spans="2:7" ht="15">
      <c r="B214" s="6"/>
      <c r="E214" s="6"/>
      <c r="G214" s="76"/>
    </row>
    <row r="215" spans="2:7" ht="15">
      <c r="B215" s="6"/>
      <c r="E215" s="6"/>
      <c r="G215" s="76"/>
    </row>
    <row r="216" spans="2:7" ht="15">
      <c r="B216" s="6"/>
      <c r="E216" s="6"/>
      <c r="G216" s="76"/>
    </row>
    <row r="217" spans="2:7" ht="15">
      <c r="B217" s="6"/>
      <c r="E217" s="6"/>
      <c r="G217" s="76"/>
    </row>
    <row r="218" spans="1:13" ht="15">
      <c r="A218" s="5"/>
      <c r="B218" s="75"/>
      <c r="C218" s="5"/>
      <c r="D218" s="5"/>
      <c r="E218" s="23"/>
      <c r="F218" s="5"/>
      <c r="G218" s="77"/>
      <c r="H218" s="5"/>
      <c r="I218" s="5"/>
      <c r="J218" s="78"/>
      <c r="K218" s="78"/>
      <c r="L218" s="78"/>
      <c r="M218" s="2"/>
    </row>
    <row r="219" ht="15">
      <c r="G219" s="76"/>
    </row>
    <row r="220" spans="1:7" ht="15">
      <c r="A220" s="58"/>
      <c r="B220" s="81"/>
      <c r="C220" s="58"/>
      <c r="G220" s="76"/>
    </row>
    <row r="221" spans="1:7" ht="15">
      <c r="A221" s="58"/>
      <c r="B221" s="81"/>
      <c r="C221" s="58"/>
      <c r="G221" s="76"/>
    </row>
    <row r="222" spans="1:7" ht="15">
      <c r="A222" s="58"/>
      <c r="B222" s="81"/>
      <c r="C222" s="58"/>
      <c r="G222" s="76"/>
    </row>
    <row r="223" ht="15">
      <c r="G223" s="76"/>
    </row>
    <row r="224" ht="15">
      <c r="G224" s="76"/>
    </row>
    <row r="225" ht="15">
      <c r="G225" s="76"/>
    </row>
    <row r="226" ht="15">
      <c r="G226" s="76"/>
    </row>
    <row r="227" ht="15">
      <c r="G227" s="76"/>
    </row>
    <row r="228" ht="15">
      <c r="G228" s="76"/>
    </row>
    <row r="229" ht="15">
      <c r="G229" s="76"/>
    </row>
    <row r="230" ht="15">
      <c r="G230" s="76"/>
    </row>
    <row r="231" ht="15">
      <c r="G231" s="76"/>
    </row>
    <row r="232" ht="15">
      <c r="G232" s="76"/>
    </row>
    <row r="233" ht="15">
      <c r="G233" s="76"/>
    </row>
    <row r="234" ht="15">
      <c r="G234" s="76"/>
    </row>
    <row r="235" ht="15">
      <c r="G235" s="76"/>
    </row>
    <row r="236" ht="15">
      <c r="G236" s="76"/>
    </row>
    <row r="237" ht="15">
      <c r="G237" s="76"/>
    </row>
    <row r="238" ht="15">
      <c r="G238" s="76"/>
    </row>
    <row r="239" ht="15">
      <c r="G239" s="76"/>
    </row>
    <row r="240" ht="15">
      <c r="G240" s="76"/>
    </row>
    <row r="241" ht="15">
      <c r="G241" s="76"/>
    </row>
    <row r="242" ht="15">
      <c r="G242" s="76"/>
    </row>
    <row r="243" ht="15">
      <c r="G243" s="76"/>
    </row>
    <row r="244" ht="15">
      <c r="G244" s="76"/>
    </row>
    <row r="245" ht="15">
      <c r="G245" s="76"/>
    </row>
    <row r="246" ht="15">
      <c r="G246" s="76"/>
    </row>
    <row r="247" ht="15">
      <c r="G247" s="76"/>
    </row>
    <row r="248" ht="15">
      <c r="G248" s="76"/>
    </row>
    <row r="249" ht="15">
      <c r="G249" s="76"/>
    </row>
    <row r="250" ht="15">
      <c r="G250" s="76"/>
    </row>
    <row r="251" ht="15">
      <c r="G251" s="76"/>
    </row>
    <row r="252" ht="15">
      <c r="G252" s="76"/>
    </row>
    <row r="253" ht="15">
      <c r="G253" s="76"/>
    </row>
    <row r="254" ht="15">
      <c r="G254" s="76"/>
    </row>
    <row r="255" ht="15">
      <c r="G255" s="76"/>
    </row>
    <row r="256" ht="15">
      <c r="G256" s="76"/>
    </row>
    <row r="257" ht="15">
      <c r="G257" s="76"/>
    </row>
    <row r="258" ht="15">
      <c r="G258" s="76"/>
    </row>
    <row r="259" ht="15">
      <c r="G259" s="76"/>
    </row>
    <row r="260" ht="15">
      <c r="G260" s="76"/>
    </row>
    <row r="261" ht="15">
      <c r="G261" s="76"/>
    </row>
    <row r="262" ht="15">
      <c r="G262" s="76"/>
    </row>
    <row r="263" ht="15">
      <c r="G263" s="76"/>
    </row>
    <row r="264" ht="15">
      <c r="G264" s="76"/>
    </row>
    <row r="265" ht="15">
      <c r="G265" s="76"/>
    </row>
    <row r="266" ht="15">
      <c r="G266" s="76"/>
    </row>
    <row r="267" ht="15">
      <c r="G267" s="76"/>
    </row>
    <row r="268" ht="15">
      <c r="G268" s="76"/>
    </row>
    <row r="269" ht="15">
      <c r="G269" s="76"/>
    </row>
    <row r="270" ht="15">
      <c r="G270" s="76"/>
    </row>
    <row r="271" ht="15">
      <c r="G271" s="76"/>
    </row>
    <row r="272" ht="15">
      <c r="G272" s="76"/>
    </row>
    <row r="273" ht="15">
      <c r="G273" s="76"/>
    </row>
    <row r="274" ht="15">
      <c r="G274" s="76"/>
    </row>
    <row r="275" ht="15">
      <c r="G275" s="76"/>
    </row>
    <row r="276" ht="15">
      <c r="G276" s="76"/>
    </row>
    <row r="277" ht="15">
      <c r="G277" s="76"/>
    </row>
    <row r="278" ht="15">
      <c r="G278" s="76"/>
    </row>
    <row r="279" ht="15">
      <c r="G279" s="76"/>
    </row>
    <row r="280" ht="15">
      <c r="G280" s="76"/>
    </row>
    <row r="281" ht="15">
      <c r="G281" s="76"/>
    </row>
    <row r="282" ht="15">
      <c r="G282" s="76"/>
    </row>
    <row r="283" ht="15">
      <c r="G283" s="76"/>
    </row>
    <row r="284" ht="15">
      <c r="G284" s="76"/>
    </row>
    <row r="285" ht="15">
      <c r="G285" s="76"/>
    </row>
    <row r="286" ht="15">
      <c r="G286" s="76"/>
    </row>
    <row r="287" ht="15">
      <c r="G287" s="76"/>
    </row>
    <row r="288" ht="15">
      <c r="G288" s="76"/>
    </row>
    <row r="289" ht="15">
      <c r="G289" s="76"/>
    </row>
    <row r="290" ht="15">
      <c r="G290" s="76"/>
    </row>
    <row r="291" ht="15">
      <c r="G291" s="76"/>
    </row>
    <row r="292" ht="15">
      <c r="G292" s="76"/>
    </row>
    <row r="293" ht="15">
      <c r="G293" s="76"/>
    </row>
    <row r="294" ht="15">
      <c r="G294" s="76"/>
    </row>
    <row r="295" ht="15">
      <c r="G295" s="76"/>
    </row>
    <row r="296" ht="15">
      <c r="G296" s="76"/>
    </row>
    <row r="297" ht="15">
      <c r="G297" s="76"/>
    </row>
    <row r="298" ht="15">
      <c r="G298" s="76"/>
    </row>
    <row r="299" ht="15">
      <c r="G299" s="76"/>
    </row>
    <row r="300" ht="15">
      <c r="G300" s="76"/>
    </row>
    <row r="301" ht="15">
      <c r="G301" s="76"/>
    </row>
    <row r="302" ht="15">
      <c r="G302" s="76"/>
    </row>
    <row r="303" ht="15">
      <c r="G303" s="76"/>
    </row>
    <row r="304" ht="15">
      <c r="G304" s="76"/>
    </row>
    <row r="305" ht="15">
      <c r="G305" s="76"/>
    </row>
    <row r="306" ht="15">
      <c r="G306" s="76"/>
    </row>
    <row r="307" ht="15">
      <c r="G307" s="76"/>
    </row>
    <row r="308" ht="15">
      <c r="G308" s="76"/>
    </row>
    <row r="309" ht="15">
      <c r="G309" s="76"/>
    </row>
    <row r="310" ht="15">
      <c r="G310" s="76"/>
    </row>
    <row r="311" ht="15">
      <c r="G311" s="76"/>
    </row>
    <row r="312" ht="15">
      <c r="G312" s="76"/>
    </row>
    <row r="313" ht="15">
      <c r="G313" s="76"/>
    </row>
    <row r="314" ht="15">
      <c r="G314" s="76"/>
    </row>
    <row r="315" ht="15">
      <c r="G315" s="76"/>
    </row>
    <row r="316" ht="15">
      <c r="G316" s="76"/>
    </row>
    <row r="317" ht="15">
      <c r="G317" s="76"/>
    </row>
    <row r="318" ht="15">
      <c r="G318" s="76"/>
    </row>
    <row r="319" ht="15">
      <c r="G319" s="76"/>
    </row>
    <row r="320" ht="15">
      <c r="G320" s="76"/>
    </row>
    <row r="321" ht="15">
      <c r="G321" s="76"/>
    </row>
    <row r="322" ht="15">
      <c r="G322" s="76"/>
    </row>
    <row r="323" ht="15">
      <c r="G323" s="76"/>
    </row>
    <row r="324" ht="15">
      <c r="G324" s="76"/>
    </row>
    <row r="325" ht="15">
      <c r="G325" s="76"/>
    </row>
    <row r="326" ht="15">
      <c r="G326" s="76"/>
    </row>
    <row r="327" ht="15">
      <c r="G327" s="76"/>
    </row>
    <row r="328" ht="15">
      <c r="G328" s="76"/>
    </row>
    <row r="329" ht="15">
      <c r="G329" s="76"/>
    </row>
    <row r="330" ht="15">
      <c r="G330" s="76"/>
    </row>
    <row r="331" ht="15">
      <c r="G331" s="76"/>
    </row>
    <row r="332" ht="15">
      <c r="G332" s="76"/>
    </row>
    <row r="333" ht="15">
      <c r="G333" s="76"/>
    </row>
    <row r="334" ht="15">
      <c r="G334" s="76"/>
    </row>
    <row r="335" ht="15">
      <c r="G335" s="76"/>
    </row>
    <row r="336" ht="15">
      <c r="G336" s="76"/>
    </row>
    <row r="337" ht="15">
      <c r="G337" s="76"/>
    </row>
    <row r="338" ht="15">
      <c r="G338" s="76"/>
    </row>
    <row r="339" ht="15">
      <c r="G339" s="76"/>
    </row>
    <row r="340" ht="15">
      <c r="G340" s="76"/>
    </row>
    <row r="341" ht="15">
      <c r="G341" s="76"/>
    </row>
    <row r="342" ht="15">
      <c r="G342" s="76"/>
    </row>
    <row r="343" ht="15">
      <c r="G343" s="76"/>
    </row>
    <row r="344" ht="15">
      <c r="G344" s="76"/>
    </row>
    <row r="345" ht="15">
      <c r="G345" s="76"/>
    </row>
    <row r="346" ht="15">
      <c r="G346" s="76"/>
    </row>
    <row r="347" ht="15">
      <c r="G347" s="76"/>
    </row>
    <row r="348" ht="15">
      <c r="G348" s="76"/>
    </row>
    <row r="349" ht="15">
      <c r="G349" s="76"/>
    </row>
    <row r="350" ht="15">
      <c r="G350" s="76"/>
    </row>
    <row r="351" ht="15">
      <c r="G351" s="76"/>
    </row>
    <row r="352" ht="15">
      <c r="G352" s="76"/>
    </row>
    <row r="353" ht="15">
      <c r="G353" s="76"/>
    </row>
    <row r="354" ht="15">
      <c r="G354" s="76"/>
    </row>
    <row r="355" ht="15">
      <c r="G355" s="76"/>
    </row>
    <row r="356" ht="15">
      <c r="G356" s="76"/>
    </row>
    <row r="357" ht="15">
      <c r="G357" s="76"/>
    </row>
    <row r="358" ht="15">
      <c r="G358" s="76"/>
    </row>
    <row r="359" ht="15">
      <c r="G359" s="76"/>
    </row>
    <row r="360" ht="15">
      <c r="G360" s="76"/>
    </row>
    <row r="361" ht="15">
      <c r="G361" s="76"/>
    </row>
    <row r="362" ht="15">
      <c r="G362" s="76"/>
    </row>
    <row r="363" ht="15">
      <c r="G363" s="76"/>
    </row>
    <row r="364" ht="15">
      <c r="G364" s="76"/>
    </row>
    <row r="365" ht="15">
      <c r="G365" s="76"/>
    </row>
    <row r="366" ht="15">
      <c r="G366" s="76"/>
    </row>
    <row r="367" ht="15">
      <c r="G367" s="76"/>
    </row>
    <row r="368" ht="15">
      <c r="G368" s="76"/>
    </row>
    <row r="369" ht="15">
      <c r="G369" s="76"/>
    </row>
    <row r="370" ht="15">
      <c r="G370" s="76"/>
    </row>
    <row r="371" ht="15">
      <c r="G371" s="76"/>
    </row>
    <row r="372" ht="15">
      <c r="G372" s="76"/>
    </row>
    <row r="373" ht="15">
      <c r="G373" s="76"/>
    </row>
    <row r="374" ht="15">
      <c r="G374" s="76"/>
    </row>
    <row r="375" ht="15">
      <c r="G375" s="76"/>
    </row>
    <row r="376" ht="15">
      <c r="G376" s="76"/>
    </row>
    <row r="377" ht="15">
      <c r="G377" s="76"/>
    </row>
    <row r="378" ht="15">
      <c r="G378" s="76"/>
    </row>
    <row r="379" ht="15">
      <c r="G379" s="76"/>
    </row>
    <row r="380" ht="15">
      <c r="G380" s="76"/>
    </row>
    <row r="381" ht="15">
      <c r="G381" s="76"/>
    </row>
    <row r="382" ht="15">
      <c r="G382" s="76"/>
    </row>
    <row r="383" ht="15">
      <c r="G383" s="76"/>
    </row>
    <row r="384" ht="15">
      <c r="G384" s="76"/>
    </row>
    <row r="385" ht="15">
      <c r="G385" s="76"/>
    </row>
    <row r="386" ht="15">
      <c r="G386" s="76"/>
    </row>
    <row r="387" ht="15">
      <c r="G387" s="76"/>
    </row>
    <row r="388" ht="15">
      <c r="G388" s="76"/>
    </row>
    <row r="389" ht="15">
      <c r="G389" s="76"/>
    </row>
    <row r="390" ht="15">
      <c r="G390" s="76"/>
    </row>
    <row r="391" ht="15">
      <c r="G391" s="76"/>
    </row>
    <row r="392" ht="15">
      <c r="G392" s="76"/>
    </row>
    <row r="393" ht="15">
      <c r="G393" s="76"/>
    </row>
    <row r="394" ht="15">
      <c r="G394" s="76"/>
    </row>
    <row r="395" ht="15">
      <c r="G395" s="76"/>
    </row>
    <row r="396" ht="15">
      <c r="G396" s="76"/>
    </row>
    <row r="397" ht="15">
      <c r="G397" s="76"/>
    </row>
    <row r="398" ht="15">
      <c r="G398" s="76"/>
    </row>
    <row r="399" ht="15">
      <c r="G399" s="76"/>
    </row>
    <row r="400" ht="15">
      <c r="G400" s="76"/>
    </row>
    <row r="401" ht="15">
      <c r="G401" s="76"/>
    </row>
    <row r="402" ht="15">
      <c r="G402" s="76"/>
    </row>
    <row r="403" ht="15">
      <c r="G403" s="76"/>
    </row>
    <row r="404" ht="15">
      <c r="G404" s="76"/>
    </row>
    <row r="405" ht="15">
      <c r="G405" s="76"/>
    </row>
    <row r="406" ht="15">
      <c r="G406" s="76"/>
    </row>
    <row r="407" ht="15">
      <c r="G407" s="76"/>
    </row>
    <row r="408" ht="15">
      <c r="G408" s="76"/>
    </row>
    <row r="409" ht="15">
      <c r="G409" s="76"/>
    </row>
    <row r="410" ht="15">
      <c r="G410" s="76"/>
    </row>
    <row r="411" ht="15">
      <c r="G411" s="76"/>
    </row>
    <row r="412" ht="15">
      <c r="G412" s="76"/>
    </row>
    <row r="413" ht="15">
      <c r="G413" s="76"/>
    </row>
    <row r="414" ht="15">
      <c r="G414" s="76"/>
    </row>
    <row r="415" ht="15">
      <c r="G415" s="76"/>
    </row>
    <row r="416" ht="15">
      <c r="G416" s="76"/>
    </row>
    <row r="417" ht="15">
      <c r="G417" s="76"/>
    </row>
    <row r="418" ht="15">
      <c r="G418" s="76"/>
    </row>
    <row r="419" ht="15">
      <c r="G419" s="76"/>
    </row>
    <row r="420" ht="15">
      <c r="G420" s="76"/>
    </row>
    <row r="421" ht="15">
      <c r="G421" s="76"/>
    </row>
    <row r="422" ht="15">
      <c r="G422" s="76"/>
    </row>
    <row r="423" ht="15">
      <c r="G423" s="76"/>
    </row>
    <row r="424" ht="15">
      <c r="G424" s="76"/>
    </row>
    <row r="425" ht="15">
      <c r="G425" s="76"/>
    </row>
    <row r="426" ht="15">
      <c r="G426" s="76"/>
    </row>
    <row r="427" ht="15">
      <c r="G427" s="76"/>
    </row>
    <row r="428" ht="15">
      <c r="G428" s="76"/>
    </row>
    <row r="429" ht="15">
      <c r="G429" s="76"/>
    </row>
    <row r="430" ht="15">
      <c r="G430" s="76"/>
    </row>
    <row r="431" ht="15">
      <c r="G431" s="76"/>
    </row>
    <row r="432" ht="15">
      <c r="G432" s="76"/>
    </row>
    <row r="433" ht="15">
      <c r="G433" s="76"/>
    </row>
    <row r="434" ht="15">
      <c r="G434" s="76"/>
    </row>
    <row r="435" ht="15">
      <c r="G435" s="76"/>
    </row>
    <row r="436" ht="15">
      <c r="G436" s="76"/>
    </row>
    <row r="437" ht="15">
      <c r="G437" s="76"/>
    </row>
    <row r="438" ht="15">
      <c r="G438" s="76"/>
    </row>
    <row r="439" ht="15">
      <c r="G439" s="76"/>
    </row>
    <row r="440" ht="15">
      <c r="G440" s="76"/>
    </row>
    <row r="441" ht="15">
      <c r="G441" s="76"/>
    </row>
    <row r="442" ht="15">
      <c r="G442" s="76"/>
    </row>
    <row r="443" ht="15">
      <c r="G443" s="76"/>
    </row>
    <row r="444" ht="15">
      <c r="G444" s="76"/>
    </row>
    <row r="445" ht="15">
      <c r="G445" s="76"/>
    </row>
    <row r="446" ht="15">
      <c r="G446" s="76"/>
    </row>
    <row r="447" ht="15">
      <c r="G447" s="76"/>
    </row>
    <row r="448" ht="15">
      <c r="G448" s="76"/>
    </row>
    <row r="449" ht="15">
      <c r="G449" s="76"/>
    </row>
    <row r="450" ht="15">
      <c r="G450" s="76"/>
    </row>
    <row r="451" ht="15">
      <c r="G451" s="76"/>
    </row>
    <row r="452" ht="15">
      <c r="G452" s="76"/>
    </row>
    <row r="453" ht="15">
      <c r="G453" s="76"/>
    </row>
    <row r="454" ht="15">
      <c r="G454" s="76"/>
    </row>
    <row r="455" ht="15">
      <c r="G455" s="76"/>
    </row>
    <row r="456" ht="15">
      <c r="G456" s="76"/>
    </row>
    <row r="457" ht="15">
      <c r="G457" s="76"/>
    </row>
    <row r="458" ht="15">
      <c r="G458" s="76"/>
    </row>
    <row r="459" ht="15">
      <c r="G459" s="76"/>
    </row>
    <row r="460" ht="15">
      <c r="G460" s="76"/>
    </row>
    <row r="461" ht="15">
      <c r="G461" s="76"/>
    </row>
    <row r="462" ht="15">
      <c r="G462" s="76"/>
    </row>
    <row r="463" ht="15">
      <c r="G463" s="76"/>
    </row>
    <row r="464" ht="15">
      <c r="G464" s="76"/>
    </row>
    <row r="465" ht="15">
      <c r="G465" s="76"/>
    </row>
    <row r="466" ht="15">
      <c r="G466" s="76"/>
    </row>
    <row r="467" ht="15">
      <c r="G467" s="76"/>
    </row>
    <row r="468" ht="15">
      <c r="G468" s="76"/>
    </row>
    <row r="469" ht="15">
      <c r="G469" s="76"/>
    </row>
    <row r="470" ht="15">
      <c r="G470" s="76"/>
    </row>
    <row r="471" ht="15">
      <c r="G471" s="76"/>
    </row>
    <row r="472" ht="15">
      <c r="G472" s="76"/>
    </row>
    <row r="473" ht="15">
      <c r="G473" s="76"/>
    </row>
    <row r="474" ht="15">
      <c r="G474" s="76"/>
    </row>
    <row r="475" ht="15">
      <c r="G475" s="76"/>
    </row>
    <row r="476" ht="15">
      <c r="G476" s="76"/>
    </row>
    <row r="477" ht="15">
      <c r="G477" s="76"/>
    </row>
    <row r="478" ht="15">
      <c r="G478" s="76"/>
    </row>
    <row r="479" ht="15">
      <c r="G479" s="76"/>
    </row>
    <row r="480" ht="15">
      <c r="G480" s="76"/>
    </row>
    <row r="481" ht="15">
      <c r="G481" s="76"/>
    </row>
    <row r="482" ht="15">
      <c r="G482" s="76"/>
    </row>
    <row r="483" ht="15">
      <c r="G483" s="76"/>
    </row>
    <row r="484" ht="15">
      <c r="G484" s="76"/>
    </row>
    <row r="485" ht="15">
      <c r="G485" s="76"/>
    </row>
    <row r="486" ht="15">
      <c r="G486" s="76"/>
    </row>
    <row r="487" ht="15">
      <c r="G487" s="76"/>
    </row>
    <row r="488" ht="15">
      <c r="G488" s="76"/>
    </row>
    <row r="489" ht="15">
      <c r="G489" s="76"/>
    </row>
    <row r="490" ht="15">
      <c r="G490" s="76"/>
    </row>
    <row r="491" ht="15">
      <c r="G491" s="76"/>
    </row>
    <row r="492" ht="15">
      <c r="G492" s="76"/>
    </row>
    <row r="493" ht="15">
      <c r="G493" s="76"/>
    </row>
    <row r="494" ht="15">
      <c r="G494" s="76"/>
    </row>
    <row r="495" ht="15">
      <c r="G495" s="76"/>
    </row>
    <row r="496" ht="15">
      <c r="G496" s="76"/>
    </row>
    <row r="497" ht="15">
      <c r="G497" s="76"/>
    </row>
    <row r="498" ht="15">
      <c r="G498" s="76"/>
    </row>
    <row r="499" ht="15">
      <c r="G499" s="76"/>
    </row>
    <row r="500" ht="15">
      <c r="G500" s="76"/>
    </row>
    <row r="501" ht="15">
      <c r="G501" s="76"/>
    </row>
    <row r="502" ht="15">
      <c r="G502" s="76"/>
    </row>
    <row r="503" ht="15">
      <c r="G503" s="76"/>
    </row>
    <row r="504" ht="15">
      <c r="G504" s="76"/>
    </row>
    <row r="505" ht="15">
      <c r="G505" s="76"/>
    </row>
    <row r="506" ht="15">
      <c r="G506" s="76"/>
    </row>
    <row r="507" ht="15">
      <c r="G507" s="76"/>
    </row>
    <row r="508" ht="15">
      <c r="G508" s="76"/>
    </row>
    <row r="509" ht="15">
      <c r="G509" s="76"/>
    </row>
    <row r="510" ht="15">
      <c r="G510" s="76"/>
    </row>
    <row r="511" ht="15">
      <c r="G511" s="76"/>
    </row>
    <row r="512" ht="15">
      <c r="G512" s="76"/>
    </row>
    <row r="513" ht="15">
      <c r="G513" s="76"/>
    </row>
    <row r="514" ht="15">
      <c r="G514" s="76"/>
    </row>
    <row r="515" ht="15">
      <c r="G515" s="76"/>
    </row>
    <row r="516" ht="15">
      <c r="G516" s="76"/>
    </row>
    <row r="517" ht="15">
      <c r="G517" s="76"/>
    </row>
    <row r="518" ht="15">
      <c r="G518" s="76"/>
    </row>
    <row r="519" ht="15">
      <c r="G519" s="76"/>
    </row>
    <row r="520" ht="15">
      <c r="G520" s="76"/>
    </row>
    <row r="521" ht="15">
      <c r="G521" s="76"/>
    </row>
    <row r="522" ht="15">
      <c r="G522" s="76"/>
    </row>
    <row r="523" ht="15">
      <c r="G523" s="76"/>
    </row>
    <row r="524" ht="15">
      <c r="G524" s="76"/>
    </row>
    <row r="525" ht="15">
      <c r="G525" s="76"/>
    </row>
    <row r="526" ht="15">
      <c r="G526" s="76"/>
    </row>
    <row r="527" ht="15">
      <c r="G527" s="76"/>
    </row>
    <row r="528" ht="15">
      <c r="G528" s="76"/>
    </row>
    <row r="529" ht="15">
      <c r="G529" s="76"/>
    </row>
    <row r="530" ht="15">
      <c r="G530" s="76"/>
    </row>
    <row r="531" ht="15">
      <c r="G531" s="76"/>
    </row>
    <row r="532" ht="15">
      <c r="G532" s="76"/>
    </row>
    <row r="533" ht="15">
      <c r="G533" s="76"/>
    </row>
    <row r="534" ht="15">
      <c r="G534" s="76"/>
    </row>
    <row r="535" ht="15">
      <c r="G535" s="76"/>
    </row>
    <row r="536" ht="15">
      <c r="G536" s="76"/>
    </row>
    <row r="537" ht="15">
      <c r="G537" s="76"/>
    </row>
    <row r="538" ht="15">
      <c r="G538" s="76"/>
    </row>
    <row r="539" ht="15">
      <c r="G539" s="76"/>
    </row>
    <row r="540" ht="15">
      <c r="G540" s="76"/>
    </row>
    <row r="541" ht="15">
      <c r="G541" s="76"/>
    </row>
    <row r="542" ht="15">
      <c r="G542" s="76"/>
    </row>
    <row r="543" ht="15">
      <c r="G543" s="76"/>
    </row>
    <row r="544" ht="15">
      <c r="G544" s="76"/>
    </row>
    <row r="545" ht="15">
      <c r="G545" s="76"/>
    </row>
    <row r="546" ht="15">
      <c r="G546" s="76"/>
    </row>
    <row r="547" ht="15">
      <c r="G547" s="76"/>
    </row>
    <row r="548" ht="15">
      <c r="G548" s="76"/>
    </row>
    <row r="549" ht="15">
      <c r="G549" s="76"/>
    </row>
    <row r="550" ht="15">
      <c r="G550" s="76"/>
    </row>
    <row r="551" ht="15">
      <c r="G551" s="76"/>
    </row>
    <row r="552" ht="15">
      <c r="G552" s="76"/>
    </row>
    <row r="553" ht="15">
      <c r="G553" s="76"/>
    </row>
    <row r="554" ht="15">
      <c r="G554" s="76"/>
    </row>
    <row r="555" ht="15">
      <c r="G555" s="76"/>
    </row>
    <row r="556" ht="15">
      <c r="G556" s="76"/>
    </row>
    <row r="557" ht="15">
      <c r="G557" s="76"/>
    </row>
    <row r="558" ht="15">
      <c r="G558" s="76"/>
    </row>
    <row r="559" ht="15">
      <c r="G559" s="76"/>
    </row>
    <row r="560" ht="15">
      <c r="G560" s="76"/>
    </row>
    <row r="561" ht="15">
      <c r="G561" s="76"/>
    </row>
    <row r="562" ht="15">
      <c r="G562" s="76"/>
    </row>
    <row r="563" ht="15">
      <c r="G563" s="76"/>
    </row>
    <row r="564" ht="15">
      <c r="G564" s="76"/>
    </row>
    <row r="565" ht="15">
      <c r="G565" s="76"/>
    </row>
    <row r="566" ht="15">
      <c r="G566" s="76"/>
    </row>
    <row r="567" ht="15">
      <c r="G567" s="76"/>
    </row>
    <row r="568" ht="15">
      <c r="G568" s="76"/>
    </row>
    <row r="569" ht="15">
      <c r="G569" s="76"/>
    </row>
    <row r="570" ht="15">
      <c r="G570" s="76"/>
    </row>
    <row r="571" ht="15">
      <c r="G571" s="76"/>
    </row>
    <row r="572" ht="15">
      <c r="G572" s="76"/>
    </row>
    <row r="573" ht="15">
      <c r="G573" s="76"/>
    </row>
    <row r="574" ht="15">
      <c r="G574" s="76"/>
    </row>
    <row r="575" ht="15">
      <c r="G575" s="76"/>
    </row>
    <row r="576" ht="15">
      <c r="G576" s="76"/>
    </row>
    <row r="577" ht="15">
      <c r="G577" s="76"/>
    </row>
    <row r="578" ht="15">
      <c r="G578" s="76"/>
    </row>
    <row r="579" ht="15">
      <c r="G579" s="76"/>
    </row>
    <row r="580" ht="15">
      <c r="G580" s="76"/>
    </row>
    <row r="581" ht="15">
      <c r="G581" s="76"/>
    </row>
    <row r="582" ht="15">
      <c r="G582" s="76"/>
    </row>
    <row r="583" ht="15">
      <c r="G583" s="76"/>
    </row>
  </sheetData>
  <mergeCells count="93">
    <mergeCell ref="A5:J5"/>
    <mergeCell ref="F103:F104"/>
    <mergeCell ref="G181:G182"/>
    <mergeCell ref="G39:G40"/>
    <mergeCell ref="G37:G38"/>
    <mergeCell ref="G49:G50"/>
    <mergeCell ref="G47:G48"/>
    <mergeCell ref="G43:G44"/>
    <mergeCell ref="G57:G58"/>
    <mergeCell ref="G55:G56"/>
    <mergeCell ref="G53:G54"/>
    <mergeCell ref="G17:G18"/>
    <mergeCell ref="G15:G16"/>
    <mergeCell ref="G23:G24"/>
    <mergeCell ref="G21:G22"/>
    <mergeCell ref="G19:G20"/>
    <mergeCell ref="G25:G26"/>
    <mergeCell ref="G41:G42"/>
    <mergeCell ref="G33:G34"/>
    <mergeCell ref="G31:G32"/>
    <mergeCell ref="G35:G36"/>
    <mergeCell ref="G29:G30"/>
    <mergeCell ref="G27:G28"/>
    <mergeCell ref="G51:G52"/>
    <mergeCell ref="G65:G66"/>
    <mergeCell ref="G63:G64"/>
    <mergeCell ref="G61:G62"/>
    <mergeCell ref="G59:G60"/>
    <mergeCell ref="G73:G74"/>
    <mergeCell ref="G71:G72"/>
    <mergeCell ref="G69:G70"/>
    <mergeCell ref="G67:G68"/>
    <mergeCell ref="G81:G82"/>
    <mergeCell ref="G79:G80"/>
    <mergeCell ref="G77:G78"/>
    <mergeCell ref="G75:G76"/>
    <mergeCell ref="G99:G100"/>
    <mergeCell ref="G97:G98"/>
    <mergeCell ref="G95:G96"/>
    <mergeCell ref="G45:G46"/>
    <mergeCell ref="G93:G94"/>
    <mergeCell ref="G91:G92"/>
    <mergeCell ref="G89:G90"/>
    <mergeCell ref="G87:G88"/>
    <mergeCell ref="G85:G86"/>
    <mergeCell ref="G83:G84"/>
    <mergeCell ref="G119:G12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37:G138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83:G184"/>
    <mergeCell ref="G165:G166"/>
    <mergeCell ref="G163:G164"/>
    <mergeCell ref="G161:G162"/>
    <mergeCell ref="G173:G174"/>
    <mergeCell ref="G175:G176"/>
    <mergeCell ref="G177:G178"/>
    <mergeCell ref="G179:G180"/>
    <mergeCell ref="J189:K189"/>
    <mergeCell ref="B12:C12"/>
    <mergeCell ref="H12:H13"/>
    <mergeCell ref="J12:J13"/>
    <mergeCell ref="K12:K13"/>
    <mergeCell ref="G159:G160"/>
    <mergeCell ref="G157:G158"/>
    <mergeCell ref="G155:G156"/>
    <mergeCell ref="G153:G154"/>
    <mergeCell ref="G151:G152"/>
    <mergeCell ref="M12:M13"/>
    <mergeCell ref="G167:G168"/>
    <mergeCell ref="G169:G170"/>
    <mergeCell ref="G171:G172"/>
    <mergeCell ref="G149:G150"/>
    <mergeCell ref="G147:G148"/>
    <mergeCell ref="G145:G146"/>
    <mergeCell ref="G143:G144"/>
    <mergeCell ref="G141:G142"/>
    <mergeCell ref="G139:G140"/>
  </mergeCells>
  <printOptions horizontalCentered="1"/>
  <pageMargins left="0.2" right="0.19" top="0.46" bottom="0.56" header="0.27" footer="0.26"/>
  <pageSetup horizontalDpi="600" verticalDpi="600" orientation="landscape" paperSize="9" scale="81" r:id="rId3"/>
  <headerFooter alignWithMargins="0">
    <oddFooter>&amp;C&amp;9&amp;P/&amp;N</oddFooter>
  </headerFooter>
  <rowBreaks count="6" manualBreakCount="6">
    <brk id="30" max="12" man="1"/>
    <brk id="60" max="255" man="1"/>
    <brk id="88" max="255" man="1"/>
    <brk id="116" max="255" man="1"/>
    <brk id="142" max="255" man="1"/>
    <brk id="17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40"/>
  <sheetViews>
    <sheetView tabSelected="1" workbookViewId="0" topLeftCell="A16">
      <selection activeCell="C52" sqref="C52"/>
    </sheetView>
  </sheetViews>
  <sheetFormatPr defaultColWidth="9.140625" defaultRowHeight="12.75"/>
  <cols>
    <col min="1" max="1" width="5.8515625" style="6" customWidth="1"/>
    <col min="2" max="2" width="8.57421875" style="79" customWidth="1"/>
    <col min="3" max="3" width="15.28125" style="6" customWidth="1"/>
    <col min="4" max="4" width="14.00390625" style="6" customWidth="1"/>
    <col min="5" max="5" width="9.28125" style="80" customWidth="1"/>
    <col min="6" max="6" width="20.421875" style="6" customWidth="1"/>
    <col min="7" max="7" width="21.7109375" style="6" customWidth="1"/>
    <col min="8" max="8" width="7.140625" style="6" customWidth="1"/>
    <col min="9" max="9" width="10.421875" style="6" hidden="1" customWidth="1"/>
    <col min="10" max="10" width="23.00390625" style="56" customWidth="1"/>
    <col min="11" max="11" width="21.421875" style="56" customWidth="1"/>
    <col min="12" max="12" width="14.8515625" style="56" hidden="1" customWidth="1"/>
    <col min="13" max="13" width="14.28125" style="1" customWidth="1"/>
    <col min="14" max="16384" width="9.140625" style="6" customWidth="1"/>
  </cols>
  <sheetData>
    <row r="1" ht="15.75">
      <c r="A1" s="21"/>
    </row>
    <row r="2" spans="1:5" ht="16.5">
      <c r="A2" s="53" t="s">
        <v>314</v>
      </c>
      <c r="B2" s="54"/>
      <c r="C2" s="55"/>
      <c r="D2" s="57"/>
      <c r="E2" s="31"/>
    </row>
    <row r="3" spans="1:5" ht="17.25" thickBot="1">
      <c r="A3" s="53"/>
      <c r="B3" s="54"/>
      <c r="C3" s="55"/>
      <c r="D3" s="57"/>
      <c r="E3" s="31"/>
    </row>
    <row r="4" spans="1:13" ht="15" customHeight="1" thickTop="1">
      <c r="A4" s="151" t="s">
        <v>131</v>
      </c>
      <c r="B4" s="254" t="s">
        <v>9</v>
      </c>
      <c r="C4" s="255"/>
      <c r="D4" s="152" t="s">
        <v>281</v>
      </c>
      <c r="E4" s="152" t="s">
        <v>282</v>
      </c>
      <c r="F4" s="153" t="s">
        <v>274</v>
      </c>
      <c r="G4" s="152" t="s">
        <v>297</v>
      </c>
      <c r="H4" s="246" t="s">
        <v>299</v>
      </c>
      <c r="I4" s="256" t="s">
        <v>132</v>
      </c>
      <c r="J4" s="258" t="s">
        <v>300</v>
      </c>
      <c r="K4" s="258" t="s">
        <v>270</v>
      </c>
      <c r="L4" s="154" t="s">
        <v>133</v>
      </c>
      <c r="M4" s="259" t="s">
        <v>129</v>
      </c>
    </row>
    <row r="5" spans="1:13" ht="24" customHeight="1" thickBot="1">
      <c r="A5" s="155" t="s">
        <v>134</v>
      </c>
      <c r="B5" s="8" t="s">
        <v>282</v>
      </c>
      <c r="C5" s="59" t="s">
        <v>135</v>
      </c>
      <c r="D5" s="10" t="s">
        <v>284</v>
      </c>
      <c r="E5" s="10" t="s">
        <v>285</v>
      </c>
      <c r="F5" s="43"/>
      <c r="G5" s="10" t="s">
        <v>298</v>
      </c>
      <c r="H5" s="247"/>
      <c r="I5" s="257"/>
      <c r="J5" s="247"/>
      <c r="K5" s="247"/>
      <c r="L5" s="60" t="s">
        <v>288</v>
      </c>
      <c r="M5" s="260"/>
    </row>
    <row r="6" spans="1:13" s="80" customFormat="1" ht="18" customHeight="1" thickBot="1">
      <c r="A6" s="156">
        <v>1</v>
      </c>
      <c r="B6" s="8">
        <v>2</v>
      </c>
      <c r="C6" s="10">
        <v>3</v>
      </c>
      <c r="D6" s="10">
        <v>4</v>
      </c>
      <c r="E6" s="10">
        <v>5</v>
      </c>
      <c r="F6" s="10">
        <v>6</v>
      </c>
      <c r="G6" s="183">
        <v>7</v>
      </c>
      <c r="H6" s="61">
        <v>8</v>
      </c>
      <c r="I6" s="61"/>
      <c r="J6" s="82">
        <v>9</v>
      </c>
      <c r="K6" s="83">
        <v>10</v>
      </c>
      <c r="L6" s="84">
        <v>11</v>
      </c>
      <c r="M6" s="208">
        <v>11</v>
      </c>
    </row>
    <row r="7" spans="1:13" s="73" customFormat="1" ht="18" customHeight="1">
      <c r="A7" s="146">
        <v>1</v>
      </c>
      <c r="B7" s="100" t="s">
        <v>275</v>
      </c>
      <c r="C7" s="100" t="s">
        <v>276</v>
      </c>
      <c r="D7" s="24" t="s">
        <v>34</v>
      </c>
      <c r="E7" s="101" t="s">
        <v>277</v>
      </c>
      <c r="F7" s="253" t="s">
        <v>278</v>
      </c>
      <c r="G7" s="226" t="s">
        <v>29</v>
      </c>
      <c r="H7" s="102" t="s">
        <v>279</v>
      </c>
      <c r="I7" s="102" t="s">
        <v>309</v>
      </c>
      <c r="J7" s="50">
        <v>4300000</v>
      </c>
      <c r="K7" s="103">
        <v>30056926.9</v>
      </c>
      <c r="L7" s="104"/>
      <c r="M7" s="209">
        <v>2007</v>
      </c>
    </row>
    <row r="8" spans="1:13" s="73" customFormat="1" ht="18" customHeight="1">
      <c r="A8" s="139"/>
      <c r="B8" s="86"/>
      <c r="C8" s="19" t="s">
        <v>280</v>
      </c>
      <c r="D8" s="13"/>
      <c r="E8" s="87"/>
      <c r="F8" s="250"/>
      <c r="G8" s="245"/>
      <c r="H8" s="88"/>
      <c r="I8" s="88"/>
      <c r="J8" s="105"/>
      <c r="K8" s="106"/>
      <c r="L8" s="99"/>
      <c r="M8" s="210"/>
    </row>
    <row r="9" spans="1:13" s="97" customFormat="1" ht="18" customHeight="1">
      <c r="A9" s="138">
        <v>2</v>
      </c>
      <c r="B9" s="17" t="s">
        <v>273</v>
      </c>
      <c r="C9" s="17" t="s">
        <v>276</v>
      </c>
      <c r="D9" s="11" t="s">
        <v>33</v>
      </c>
      <c r="E9" s="48" t="s">
        <v>277</v>
      </c>
      <c r="F9" s="249" t="s">
        <v>25</v>
      </c>
      <c r="G9" s="248" t="s">
        <v>29</v>
      </c>
      <c r="H9" s="107" t="s">
        <v>0</v>
      </c>
      <c r="I9" s="107" t="s">
        <v>309</v>
      </c>
      <c r="J9" s="52">
        <v>1512000</v>
      </c>
      <c r="K9" s="108">
        <v>11491516.01</v>
      </c>
      <c r="L9" s="109"/>
      <c r="M9" s="211">
        <v>2009</v>
      </c>
    </row>
    <row r="10" spans="1:13" s="73" customFormat="1" ht="21.75" customHeight="1">
      <c r="A10" s="139"/>
      <c r="B10" s="86"/>
      <c r="C10" s="19" t="s">
        <v>292</v>
      </c>
      <c r="D10" s="15"/>
      <c r="E10" s="87"/>
      <c r="F10" s="250"/>
      <c r="G10" s="245"/>
      <c r="H10" s="88"/>
      <c r="I10" s="88"/>
      <c r="J10" s="99"/>
      <c r="K10" s="105"/>
      <c r="L10" s="99"/>
      <c r="M10" s="210"/>
    </row>
    <row r="11" spans="1:13" s="73" customFormat="1" ht="15">
      <c r="A11" s="138">
        <v>3</v>
      </c>
      <c r="B11" s="17" t="s">
        <v>10</v>
      </c>
      <c r="C11" s="17" t="s">
        <v>11</v>
      </c>
      <c r="D11" s="11" t="s">
        <v>12</v>
      </c>
      <c r="E11" s="11" t="s">
        <v>13</v>
      </c>
      <c r="F11" s="249" t="s">
        <v>26</v>
      </c>
      <c r="G11" s="223" t="s">
        <v>30</v>
      </c>
      <c r="H11" s="48" t="s">
        <v>1</v>
      </c>
      <c r="I11" s="48" t="s">
        <v>306</v>
      </c>
      <c r="J11" s="52">
        <v>12300000</v>
      </c>
      <c r="K11" s="25">
        <v>60616687.8</v>
      </c>
      <c r="L11" s="25"/>
      <c r="M11" s="211">
        <v>2011</v>
      </c>
    </row>
    <row r="12" spans="1:13" s="73" customFormat="1" ht="25.5" customHeight="1">
      <c r="A12" s="139"/>
      <c r="B12" s="19"/>
      <c r="C12" s="19" t="s">
        <v>14</v>
      </c>
      <c r="D12" s="13"/>
      <c r="E12" s="13"/>
      <c r="F12" s="250"/>
      <c r="G12" s="224"/>
      <c r="H12" s="89"/>
      <c r="I12" s="89"/>
      <c r="J12" s="51"/>
      <c r="K12" s="26"/>
      <c r="L12" s="26"/>
      <c r="M12" s="212"/>
    </row>
    <row r="13" spans="1:13" s="73" customFormat="1" ht="15">
      <c r="A13" s="138">
        <v>4</v>
      </c>
      <c r="B13" s="17" t="s">
        <v>15</v>
      </c>
      <c r="C13" s="17" t="s">
        <v>154</v>
      </c>
      <c r="D13" s="11" t="s">
        <v>16</v>
      </c>
      <c r="E13" s="11" t="s">
        <v>17</v>
      </c>
      <c r="F13" s="249" t="s">
        <v>18</v>
      </c>
      <c r="G13" s="223" t="s">
        <v>289</v>
      </c>
      <c r="H13" s="48" t="s">
        <v>0</v>
      </c>
      <c r="I13" s="48" t="s">
        <v>306</v>
      </c>
      <c r="J13" s="52">
        <v>25000000</v>
      </c>
      <c r="K13" s="12">
        <v>191119650</v>
      </c>
      <c r="L13" s="25"/>
      <c r="M13" s="213">
        <v>2010</v>
      </c>
    </row>
    <row r="14" spans="1:13" s="73" customFormat="1" ht="21" customHeight="1">
      <c r="A14" s="139"/>
      <c r="B14" s="19"/>
      <c r="C14" s="19" t="s">
        <v>19</v>
      </c>
      <c r="D14" s="13"/>
      <c r="E14" s="13"/>
      <c r="F14" s="250"/>
      <c r="G14" s="224"/>
      <c r="H14" s="89"/>
      <c r="I14" s="89"/>
      <c r="J14" s="51"/>
      <c r="K14" s="16"/>
      <c r="L14" s="26"/>
      <c r="M14" s="212"/>
    </row>
    <row r="15" spans="1:13" s="73" customFormat="1" ht="15" customHeight="1">
      <c r="A15" s="138">
        <v>5</v>
      </c>
      <c r="B15" s="17" t="s">
        <v>20</v>
      </c>
      <c r="C15" s="17" t="s">
        <v>21</v>
      </c>
      <c r="D15" s="11" t="s">
        <v>22</v>
      </c>
      <c r="E15" s="48" t="s">
        <v>23</v>
      </c>
      <c r="F15" s="249" t="s">
        <v>27</v>
      </c>
      <c r="G15" s="234" t="s">
        <v>31</v>
      </c>
      <c r="H15" s="110" t="s">
        <v>305</v>
      </c>
      <c r="I15" s="107" t="s">
        <v>309</v>
      </c>
      <c r="J15" s="52">
        <v>1500000</v>
      </c>
      <c r="K15" s="25">
        <v>5857665</v>
      </c>
      <c r="L15" s="25"/>
      <c r="M15" s="211">
        <v>2004</v>
      </c>
    </row>
    <row r="16" spans="1:13" s="73" customFormat="1" ht="28.5" customHeight="1">
      <c r="A16" s="139"/>
      <c r="B16" s="86"/>
      <c r="C16" s="19" t="s">
        <v>153</v>
      </c>
      <c r="D16" s="15"/>
      <c r="E16" s="87"/>
      <c r="F16" s="250"/>
      <c r="G16" s="245"/>
      <c r="H16" s="85"/>
      <c r="I16" s="88"/>
      <c r="J16" s="51"/>
      <c r="K16" s="26"/>
      <c r="L16" s="26"/>
      <c r="M16" s="210"/>
    </row>
    <row r="17" spans="1:13" s="73" customFormat="1" ht="15">
      <c r="A17" s="157">
        <v>6</v>
      </c>
      <c r="B17" s="14" t="s">
        <v>136</v>
      </c>
      <c r="C17" s="18" t="s">
        <v>137</v>
      </c>
      <c r="D17" s="14" t="s">
        <v>24</v>
      </c>
      <c r="E17" s="66" t="s">
        <v>139</v>
      </c>
      <c r="F17" s="251" t="s">
        <v>28</v>
      </c>
      <c r="G17" s="248" t="s">
        <v>32</v>
      </c>
      <c r="H17" s="67" t="s">
        <v>0</v>
      </c>
      <c r="I17" s="67" t="s">
        <v>306</v>
      </c>
      <c r="J17" s="98">
        <v>9756944</v>
      </c>
      <c r="K17" s="40">
        <v>73011211.95</v>
      </c>
      <c r="L17" s="74"/>
      <c r="M17" s="211">
        <v>2010</v>
      </c>
    </row>
    <row r="18" spans="1:13" s="73" customFormat="1" ht="25.5" customHeight="1" thickBot="1">
      <c r="A18" s="158"/>
      <c r="B18" s="129"/>
      <c r="C18" s="128" t="s">
        <v>295</v>
      </c>
      <c r="D18" s="129"/>
      <c r="E18" s="130"/>
      <c r="F18" s="252"/>
      <c r="G18" s="235"/>
      <c r="H18" s="131"/>
      <c r="I18" s="131"/>
      <c r="J18" s="159"/>
      <c r="K18" s="160"/>
      <c r="L18" s="161"/>
      <c r="M18" s="214"/>
    </row>
    <row r="19" spans="1:13" s="7" customFormat="1" ht="18" customHeight="1" thickTop="1">
      <c r="A19" s="162"/>
      <c r="B19" s="163"/>
      <c r="C19" s="163"/>
      <c r="D19" s="163"/>
      <c r="E19" s="163"/>
      <c r="F19" s="163"/>
      <c r="G19" s="164" t="s">
        <v>2</v>
      </c>
      <c r="H19" s="164"/>
      <c r="I19" s="165">
        <v>68683976.86</v>
      </c>
      <c r="J19" s="166"/>
      <c r="K19" s="167">
        <f>SUM(K11+K13+K17)</f>
        <v>324747549.75</v>
      </c>
      <c r="L19" s="165">
        <v>249387462.66</v>
      </c>
      <c r="M19" s="215"/>
    </row>
    <row r="20" spans="1:165" s="65" customFormat="1" ht="18" customHeight="1">
      <c r="A20" s="148"/>
      <c r="B20" s="29"/>
      <c r="C20" s="29"/>
      <c r="D20" s="29"/>
      <c r="E20" s="29"/>
      <c r="F20" s="29"/>
      <c r="G20" s="47" t="s">
        <v>296</v>
      </c>
      <c r="H20" s="47"/>
      <c r="I20" s="35">
        <v>107250000</v>
      </c>
      <c r="J20" s="36"/>
      <c r="K20" s="92"/>
      <c r="L20" s="35">
        <v>182096560</v>
      </c>
      <c r="M20" s="20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</row>
    <row r="21" spans="1:13" ht="18.75" customHeight="1">
      <c r="A21" s="148"/>
      <c r="B21" s="29"/>
      <c r="C21" s="29"/>
      <c r="D21" s="29"/>
      <c r="E21" s="29"/>
      <c r="F21" s="29"/>
      <c r="G21" s="47" t="s">
        <v>8</v>
      </c>
      <c r="H21" s="47"/>
      <c r="I21" s="35">
        <v>10000000</v>
      </c>
      <c r="J21" s="36"/>
      <c r="K21" s="92">
        <f>SUM(K15+K9+K7)</f>
        <v>47406107.91</v>
      </c>
      <c r="L21" s="35">
        <v>37405000</v>
      </c>
      <c r="M21" s="205"/>
    </row>
    <row r="22" spans="1:13" ht="18.75" customHeight="1">
      <c r="A22" s="149"/>
      <c r="B22" s="29"/>
      <c r="C22" s="36"/>
      <c r="D22" s="36"/>
      <c r="E22" s="36"/>
      <c r="F22" s="36"/>
      <c r="G22" s="47" t="s">
        <v>290</v>
      </c>
      <c r="H22" s="47"/>
      <c r="I22" s="35"/>
      <c r="J22" s="36"/>
      <c r="K22" s="37"/>
      <c r="L22" s="35"/>
      <c r="M22" s="206"/>
    </row>
    <row r="23" spans="1:13" ht="18.75" customHeight="1" thickBot="1">
      <c r="A23" s="150"/>
      <c r="B23" s="124"/>
      <c r="C23" s="125"/>
      <c r="D23" s="125"/>
      <c r="E23" s="125"/>
      <c r="F23" s="125"/>
      <c r="G23" s="126" t="s">
        <v>318</v>
      </c>
      <c r="H23" s="126"/>
      <c r="I23" s="125"/>
      <c r="J23" s="125"/>
      <c r="K23" s="168">
        <f>SUM(K19:K22)</f>
        <v>372153657.65999997</v>
      </c>
      <c r="L23" s="127">
        <v>468889022.65999997</v>
      </c>
      <c r="M23" s="207"/>
    </row>
    <row r="24" ht="18.75" customHeight="1" thickTop="1">
      <c r="G24" s="76"/>
    </row>
    <row r="25" ht="21" customHeight="1">
      <c r="G25" s="76"/>
    </row>
    <row r="26" ht="15">
      <c r="G26" s="76"/>
    </row>
    <row r="27" ht="15">
      <c r="G27" s="76"/>
    </row>
    <row r="28" ht="15">
      <c r="G28" s="76"/>
    </row>
    <row r="29" ht="15">
      <c r="G29" s="76"/>
    </row>
    <row r="30" ht="15">
      <c r="G30" s="76"/>
    </row>
    <row r="31" spans="1:11" ht="15.75">
      <c r="A31" s="22" t="s">
        <v>3</v>
      </c>
      <c r="B31" s="23"/>
      <c r="C31" s="5"/>
      <c r="D31" s="3"/>
      <c r="F31" s="30" t="s">
        <v>4</v>
      </c>
      <c r="G31" s="30" t="s">
        <v>5</v>
      </c>
      <c r="K31" s="34" t="s">
        <v>287</v>
      </c>
    </row>
    <row r="32" spans="1:11" ht="15.75">
      <c r="A32" s="3"/>
      <c r="B32" s="31"/>
      <c r="C32" s="5"/>
      <c r="D32" s="3"/>
      <c r="F32" s="3"/>
      <c r="G32" s="3"/>
      <c r="K32" s="3"/>
    </row>
    <row r="33" spans="1:11" ht="15.75">
      <c r="A33" s="31">
        <v>1</v>
      </c>
      <c r="B33" s="55" t="s">
        <v>2</v>
      </c>
      <c r="C33" s="5"/>
      <c r="D33" s="3"/>
      <c r="F33" s="39">
        <v>4445485828.661769</v>
      </c>
      <c r="G33" s="39">
        <f>+K19</f>
        <v>324747549.75</v>
      </c>
      <c r="K33" s="38">
        <f>SUM(F33:G33)</f>
        <v>4770233378.411769</v>
      </c>
    </row>
    <row r="34" spans="1:11" ht="15.75">
      <c r="A34" s="31">
        <v>2</v>
      </c>
      <c r="B34" s="55" t="s">
        <v>296</v>
      </c>
      <c r="C34" s="5"/>
      <c r="D34" s="3"/>
      <c r="F34" s="20">
        <v>82585933.2106659</v>
      </c>
      <c r="G34" s="20">
        <f>+K20</f>
        <v>0</v>
      </c>
      <c r="K34" s="38">
        <f>SUM(F34:G34)</f>
        <v>82585933.2106659</v>
      </c>
    </row>
    <row r="35" spans="1:11" ht="15.75">
      <c r="A35" s="31">
        <v>3</v>
      </c>
      <c r="B35" s="55" t="s">
        <v>8</v>
      </c>
      <c r="C35" s="5"/>
      <c r="D35" s="3"/>
      <c r="F35" s="20">
        <v>160000000</v>
      </c>
      <c r="G35" s="20">
        <f>+K21</f>
        <v>47406107.91</v>
      </c>
      <c r="K35" s="38">
        <f>SUM(F35:G35)</f>
        <v>207406107.91</v>
      </c>
    </row>
    <row r="36" spans="1:11" ht="15.75">
      <c r="A36" s="31">
        <v>4</v>
      </c>
      <c r="B36" s="55" t="s">
        <v>290</v>
      </c>
      <c r="C36" s="5"/>
      <c r="D36" s="3"/>
      <c r="F36" s="20">
        <v>335237412.26</v>
      </c>
      <c r="G36" s="20">
        <f>+K22</f>
        <v>0</v>
      </c>
      <c r="K36" s="38">
        <f>SUM(F36:G36)</f>
        <v>335237412.26</v>
      </c>
    </row>
    <row r="37" spans="1:11" ht="16.5">
      <c r="A37" s="32"/>
      <c r="B37" s="49" t="s">
        <v>6</v>
      </c>
      <c r="C37" s="44"/>
      <c r="D37" s="32"/>
      <c r="E37" s="113"/>
      <c r="F37" s="45">
        <f>SUM(F33:F36)</f>
        <v>5023309174.132435</v>
      </c>
      <c r="G37" s="33">
        <f>SUM(G33:G36)</f>
        <v>372153657.65999997</v>
      </c>
      <c r="H37" s="114"/>
      <c r="I37" s="114"/>
      <c r="J37" s="115"/>
      <c r="K37" s="33">
        <f>SUM(K33:K36)</f>
        <v>5395462831.792435</v>
      </c>
    </row>
    <row r="38" ht="15">
      <c r="G38" s="76"/>
    </row>
    <row r="39" ht="15">
      <c r="G39" s="76"/>
    </row>
    <row r="40" spans="1:7" ht="15">
      <c r="A40" s="73"/>
      <c r="B40" s="218"/>
      <c r="C40" s="73"/>
      <c r="D40" s="73"/>
      <c r="E40" s="219"/>
      <c r="F40" s="73"/>
      <c r="G40" s="76"/>
    </row>
    <row r="41" ht="15">
      <c r="G41" s="76"/>
    </row>
    <row r="42" spans="6:7" ht="15">
      <c r="F42" s="1"/>
      <c r="G42" s="76"/>
    </row>
    <row r="43" ht="15">
      <c r="G43" s="76"/>
    </row>
    <row r="44" ht="15">
      <c r="G44" s="76"/>
    </row>
    <row r="45" ht="15">
      <c r="G45" s="76"/>
    </row>
    <row r="46" ht="15">
      <c r="G46" s="76"/>
    </row>
    <row r="47" ht="15">
      <c r="G47" s="76"/>
    </row>
    <row r="48" ht="15">
      <c r="G48" s="76"/>
    </row>
    <row r="49" ht="15">
      <c r="G49" s="76"/>
    </row>
    <row r="50" ht="15">
      <c r="G50" s="76"/>
    </row>
    <row r="51" ht="15">
      <c r="G51" s="76"/>
    </row>
    <row r="52" ht="15">
      <c r="G52" s="76"/>
    </row>
    <row r="53" ht="15">
      <c r="G53" s="76"/>
    </row>
    <row r="54" ht="15">
      <c r="G54" s="76"/>
    </row>
    <row r="55" ht="15">
      <c r="G55" s="76"/>
    </row>
    <row r="56" ht="15">
      <c r="G56" s="76"/>
    </row>
    <row r="57" ht="15">
      <c r="G57" s="76"/>
    </row>
    <row r="58" ht="15">
      <c r="G58" s="76"/>
    </row>
    <row r="59" ht="15">
      <c r="G59" s="76"/>
    </row>
    <row r="60" ht="15">
      <c r="G60" s="76"/>
    </row>
    <row r="61" ht="15">
      <c r="G61" s="76"/>
    </row>
    <row r="62" ht="15">
      <c r="G62" s="76"/>
    </row>
    <row r="63" ht="15">
      <c r="G63" s="76"/>
    </row>
    <row r="64" ht="15">
      <c r="G64" s="76"/>
    </row>
    <row r="65" ht="15">
      <c r="G65" s="76"/>
    </row>
    <row r="66" ht="15">
      <c r="G66" s="76"/>
    </row>
    <row r="67" ht="15">
      <c r="G67" s="76"/>
    </row>
    <row r="68" ht="15">
      <c r="G68" s="76"/>
    </row>
    <row r="69" ht="15">
      <c r="G69" s="76"/>
    </row>
    <row r="70" ht="15">
      <c r="G70" s="76"/>
    </row>
    <row r="71" ht="15">
      <c r="G71" s="76"/>
    </row>
    <row r="72" ht="15">
      <c r="G72" s="76"/>
    </row>
    <row r="73" ht="15">
      <c r="G73" s="76"/>
    </row>
    <row r="74" ht="15">
      <c r="G74" s="76"/>
    </row>
    <row r="75" ht="15">
      <c r="G75" s="76"/>
    </row>
    <row r="76" ht="15">
      <c r="G76" s="76"/>
    </row>
    <row r="77" ht="15">
      <c r="G77" s="76"/>
    </row>
    <row r="78" ht="15">
      <c r="G78" s="76"/>
    </row>
    <row r="79" ht="15">
      <c r="G79" s="76"/>
    </row>
    <row r="80" ht="15">
      <c r="G80" s="76"/>
    </row>
    <row r="81" ht="15">
      <c r="G81" s="76"/>
    </row>
    <row r="82" ht="15">
      <c r="G82" s="76"/>
    </row>
    <row r="83" ht="15">
      <c r="G83" s="76"/>
    </row>
    <row r="84" ht="15">
      <c r="G84" s="76"/>
    </row>
    <row r="85" ht="15">
      <c r="G85" s="76"/>
    </row>
    <row r="86" ht="15">
      <c r="G86" s="76"/>
    </row>
    <row r="87" ht="15">
      <c r="G87" s="76"/>
    </row>
    <row r="88" ht="15">
      <c r="G88" s="76"/>
    </row>
    <row r="89" ht="15">
      <c r="G89" s="76"/>
    </row>
    <row r="90" ht="15">
      <c r="G90" s="76"/>
    </row>
    <row r="91" ht="15">
      <c r="G91" s="76"/>
    </row>
    <row r="92" ht="15">
      <c r="G92" s="76"/>
    </row>
    <row r="93" ht="15">
      <c r="G93" s="76"/>
    </row>
    <row r="94" ht="15">
      <c r="G94" s="76"/>
    </row>
    <row r="95" ht="15">
      <c r="G95" s="76"/>
    </row>
    <row r="96" ht="15">
      <c r="G96" s="76"/>
    </row>
    <row r="97" ht="15">
      <c r="G97" s="76"/>
    </row>
    <row r="98" ht="15">
      <c r="G98" s="76"/>
    </row>
    <row r="99" ht="15">
      <c r="G99" s="76"/>
    </row>
    <row r="100" ht="15">
      <c r="G100" s="76"/>
    </row>
    <row r="101" ht="15">
      <c r="G101" s="76"/>
    </row>
    <row r="102" ht="15">
      <c r="G102" s="76"/>
    </row>
    <row r="103" ht="15">
      <c r="G103" s="76"/>
    </row>
    <row r="104" ht="15">
      <c r="G104" s="76"/>
    </row>
    <row r="105" ht="15">
      <c r="G105" s="76"/>
    </row>
    <row r="106" ht="15">
      <c r="G106" s="76"/>
    </row>
    <row r="107" ht="15">
      <c r="G107" s="76"/>
    </row>
    <row r="108" ht="15">
      <c r="G108" s="76"/>
    </row>
    <row r="109" ht="15">
      <c r="G109" s="76"/>
    </row>
    <row r="110" ht="15">
      <c r="G110" s="76"/>
    </row>
    <row r="111" ht="15">
      <c r="G111" s="76"/>
    </row>
    <row r="112" ht="15">
      <c r="G112" s="76"/>
    </row>
    <row r="113" ht="15">
      <c r="G113" s="76"/>
    </row>
    <row r="114" ht="15">
      <c r="G114" s="76"/>
    </row>
    <row r="115" ht="15">
      <c r="G115" s="76"/>
    </row>
    <row r="116" ht="15">
      <c r="G116" s="76"/>
    </row>
    <row r="117" ht="15">
      <c r="G117" s="76"/>
    </row>
    <row r="118" ht="15">
      <c r="G118" s="76"/>
    </row>
    <row r="119" ht="15">
      <c r="G119" s="76"/>
    </row>
    <row r="120" ht="15">
      <c r="G120" s="76"/>
    </row>
    <row r="121" ht="15">
      <c r="G121" s="76"/>
    </row>
    <row r="122" ht="15">
      <c r="G122" s="76"/>
    </row>
    <row r="123" ht="15">
      <c r="G123" s="76"/>
    </row>
    <row r="124" ht="15">
      <c r="G124" s="76"/>
    </row>
    <row r="125" ht="15">
      <c r="G125" s="76"/>
    </row>
    <row r="126" ht="15">
      <c r="G126" s="76"/>
    </row>
    <row r="127" ht="15">
      <c r="G127" s="76"/>
    </row>
    <row r="128" ht="15">
      <c r="G128" s="76"/>
    </row>
    <row r="129" ht="15">
      <c r="G129" s="76"/>
    </row>
    <row r="130" ht="15">
      <c r="G130" s="76"/>
    </row>
    <row r="131" ht="15">
      <c r="G131" s="76"/>
    </row>
    <row r="132" ht="15">
      <c r="G132" s="76"/>
    </row>
    <row r="133" ht="15">
      <c r="G133" s="76"/>
    </row>
    <row r="134" ht="15">
      <c r="G134" s="76"/>
    </row>
    <row r="135" ht="15">
      <c r="G135" s="76"/>
    </row>
    <row r="136" ht="15">
      <c r="G136" s="76"/>
    </row>
    <row r="137" ht="15">
      <c r="G137" s="76"/>
    </row>
    <row r="138" ht="15">
      <c r="G138" s="76"/>
    </row>
    <row r="139" ht="15">
      <c r="G139" s="76"/>
    </row>
    <row r="140" ht="15">
      <c r="G140" s="76"/>
    </row>
    <row r="141" ht="15">
      <c r="G141" s="76"/>
    </row>
    <row r="142" ht="15">
      <c r="G142" s="76"/>
    </row>
    <row r="143" ht="15">
      <c r="G143" s="76"/>
    </row>
    <row r="144" ht="15">
      <c r="G144" s="76"/>
    </row>
    <row r="145" ht="15">
      <c r="G145" s="76"/>
    </row>
    <row r="146" ht="15">
      <c r="G146" s="76"/>
    </row>
    <row r="147" ht="15">
      <c r="G147" s="76"/>
    </row>
    <row r="148" ht="15">
      <c r="G148" s="76"/>
    </row>
    <row r="149" ht="15">
      <c r="G149" s="76"/>
    </row>
    <row r="150" ht="15">
      <c r="G150" s="76"/>
    </row>
    <row r="151" ht="15">
      <c r="G151" s="76"/>
    </row>
    <row r="152" ht="15">
      <c r="G152" s="76"/>
    </row>
    <row r="153" ht="15">
      <c r="G153" s="76"/>
    </row>
    <row r="154" ht="15">
      <c r="G154" s="76"/>
    </row>
    <row r="155" ht="15">
      <c r="G155" s="76"/>
    </row>
    <row r="156" ht="15">
      <c r="G156" s="76"/>
    </row>
    <row r="157" ht="15">
      <c r="G157" s="76"/>
    </row>
    <row r="158" ht="15">
      <c r="G158" s="76"/>
    </row>
    <row r="159" ht="15">
      <c r="G159" s="76"/>
    </row>
    <row r="160" ht="15">
      <c r="G160" s="76"/>
    </row>
    <row r="161" ht="15">
      <c r="G161" s="76"/>
    </row>
    <row r="162" ht="15">
      <c r="G162" s="76"/>
    </row>
    <row r="163" ht="15">
      <c r="G163" s="76"/>
    </row>
    <row r="164" ht="15">
      <c r="G164" s="76"/>
    </row>
    <row r="165" ht="15">
      <c r="G165" s="76"/>
    </row>
    <row r="166" ht="15">
      <c r="G166" s="76"/>
    </row>
    <row r="167" ht="15">
      <c r="G167" s="76"/>
    </row>
    <row r="168" ht="15">
      <c r="G168" s="76"/>
    </row>
    <row r="169" ht="15">
      <c r="G169" s="76"/>
    </row>
    <row r="170" ht="15">
      <c r="G170" s="76"/>
    </row>
    <row r="171" ht="15">
      <c r="G171" s="76"/>
    </row>
    <row r="172" ht="15">
      <c r="G172" s="76"/>
    </row>
    <row r="173" ht="15">
      <c r="G173" s="76"/>
    </row>
    <row r="174" ht="15">
      <c r="G174" s="76"/>
    </row>
    <row r="175" ht="15">
      <c r="G175" s="76"/>
    </row>
    <row r="176" ht="15">
      <c r="G176" s="76"/>
    </row>
    <row r="177" ht="15">
      <c r="G177" s="76"/>
    </row>
    <row r="178" ht="15">
      <c r="G178" s="76"/>
    </row>
    <row r="179" ht="15">
      <c r="G179" s="76"/>
    </row>
    <row r="180" ht="15">
      <c r="G180" s="76"/>
    </row>
    <row r="181" ht="15">
      <c r="G181" s="76"/>
    </row>
    <row r="182" ht="15">
      <c r="G182" s="76"/>
    </row>
    <row r="183" ht="15">
      <c r="G183" s="76"/>
    </row>
    <row r="184" ht="15">
      <c r="G184" s="76"/>
    </row>
    <row r="185" ht="15">
      <c r="G185" s="76"/>
    </row>
    <row r="186" ht="15">
      <c r="G186" s="76"/>
    </row>
    <row r="187" ht="15">
      <c r="G187" s="76"/>
    </row>
    <row r="188" ht="15">
      <c r="G188" s="76"/>
    </row>
    <row r="189" ht="15">
      <c r="G189" s="76"/>
    </row>
    <row r="190" ht="15">
      <c r="G190" s="76"/>
    </row>
    <row r="191" ht="15">
      <c r="G191" s="76"/>
    </row>
    <row r="192" ht="15">
      <c r="G192" s="76"/>
    </row>
    <row r="193" ht="15">
      <c r="G193" s="76"/>
    </row>
    <row r="194" ht="15">
      <c r="G194" s="76"/>
    </row>
    <row r="195" ht="15">
      <c r="G195" s="76"/>
    </row>
    <row r="196" ht="15">
      <c r="G196" s="76"/>
    </row>
    <row r="197" ht="15">
      <c r="G197" s="76"/>
    </row>
    <row r="198" ht="15">
      <c r="G198" s="76"/>
    </row>
    <row r="199" ht="15">
      <c r="G199" s="76"/>
    </row>
    <row r="200" ht="15">
      <c r="G200" s="76"/>
    </row>
    <row r="201" ht="15">
      <c r="G201" s="76"/>
    </row>
    <row r="202" ht="15">
      <c r="G202" s="76"/>
    </row>
    <row r="203" ht="15">
      <c r="G203" s="76"/>
    </row>
    <row r="204" ht="15">
      <c r="G204" s="76"/>
    </row>
    <row r="205" ht="15">
      <c r="G205" s="76"/>
    </row>
    <row r="206" ht="15">
      <c r="G206" s="76"/>
    </row>
    <row r="207" ht="15">
      <c r="G207" s="76"/>
    </row>
    <row r="208" ht="15">
      <c r="G208" s="76"/>
    </row>
    <row r="209" ht="15">
      <c r="G209" s="76"/>
    </row>
    <row r="210" ht="15">
      <c r="G210" s="76"/>
    </row>
    <row r="211" ht="15">
      <c r="G211" s="76"/>
    </row>
    <row r="212" ht="15">
      <c r="G212" s="76"/>
    </row>
    <row r="213" ht="15">
      <c r="G213" s="76"/>
    </row>
    <row r="214" ht="15">
      <c r="G214" s="76"/>
    </row>
    <row r="215" ht="15">
      <c r="G215" s="76"/>
    </row>
    <row r="216" ht="15">
      <c r="G216" s="76"/>
    </row>
    <row r="217" ht="15">
      <c r="G217" s="76"/>
    </row>
    <row r="218" ht="15">
      <c r="G218" s="76"/>
    </row>
    <row r="219" ht="15">
      <c r="G219" s="76"/>
    </row>
    <row r="220" ht="15">
      <c r="G220" s="76"/>
    </row>
    <row r="221" ht="15">
      <c r="G221" s="76"/>
    </row>
    <row r="222" ht="15">
      <c r="G222" s="76"/>
    </row>
    <row r="223" ht="15">
      <c r="G223" s="76"/>
    </row>
    <row r="224" ht="15">
      <c r="G224" s="76"/>
    </row>
    <row r="225" ht="15">
      <c r="G225" s="76"/>
    </row>
    <row r="226" ht="15">
      <c r="G226" s="76"/>
    </row>
    <row r="227" ht="15">
      <c r="G227" s="76"/>
    </row>
    <row r="228" ht="15">
      <c r="G228" s="76"/>
    </row>
    <row r="229" ht="15">
      <c r="G229" s="76"/>
    </row>
    <row r="230" ht="15">
      <c r="G230" s="76"/>
    </row>
    <row r="231" ht="15">
      <c r="G231" s="76"/>
    </row>
    <row r="232" ht="15">
      <c r="G232" s="76"/>
    </row>
    <row r="233" ht="15">
      <c r="G233" s="76"/>
    </row>
    <row r="234" ht="15">
      <c r="G234" s="76"/>
    </row>
    <row r="235" ht="15">
      <c r="G235" s="76"/>
    </row>
    <row r="236" ht="15">
      <c r="G236" s="76"/>
    </row>
    <row r="237" ht="15">
      <c r="G237" s="76"/>
    </row>
    <row r="238" ht="15">
      <c r="G238" s="76"/>
    </row>
    <row r="239" ht="15">
      <c r="G239" s="76"/>
    </row>
    <row r="240" ht="15">
      <c r="G240" s="76"/>
    </row>
  </sheetData>
  <mergeCells count="18">
    <mergeCell ref="G11:G12"/>
    <mergeCell ref="G13:G14"/>
    <mergeCell ref="G7:G8"/>
    <mergeCell ref="H4:H5"/>
    <mergeCell ref="G9:G10"/>
    <mergeCell ref="F15:F16"/>
    <mergeCell ref="F17:F18"/>
    <mergeCell ref="G17:G18"/>
    <mergeCell ref="G15:G16"/>
    <mergeCell ref="F7:F8"/>
    <mergeCell ref="F9:F10"/>
    <mergeCell ref="F11:F12"/>
    <mergeCell ref="F13:F14"/>
    <mergeCell ref="B4:C4"/>
    <mergeCell ref="I4:I5"/>
    <mergeCell ref="M4:M5"/>
    <mergeCell ref="K4:K5"/>
    <mergeCell ref="J4:J5"/>
  </mergeCells>
  <printOptions horizontalCentered="1"/>
  <pageMargins left="0.2" right="0.23" top="0.56" bottom="0.61" header="0.17" footer="0.22"/>
  <pageSetup horizontalDpi="600" verticalDpi="600" orientation="landscape" paperSize="9" scale="85" r:id="rId1"/>
  <headerFooter alignWithMargins="0">
    <oddFooter>&amp;C&amp;P/&amp;N</oddFooter>
  </headerFooter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msunjic</dc:creator>
  <cp:keywords/>
  <dc:description/>
  <cp:lastModifiedBy>MinFin</cp:lastModifiedBy>
  <cp:lastPrinted>2004-11-08T11:54:12Z</cp:lastPrinted>
  <dcterms:created xsi:type="dcterms:W3CDTF">2002-10-18T12:36:10Z</dcterms:created>
  <dcterms:modified xsi:type="dcterms:W3CDTF">2008-09-22T12:43:55Z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